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firstSheet="27" activeTab="31"/>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27">'D8. Performance'!$A$1:$M$20</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Amortisation'!$B$1:$P$372</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Tables'!$B$2:$AJ$295</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<sst xmlns="http://schemas.openxmlformats.org/spreadsheetml/2006/main" count="2926" uniqueCount="2063">
  <si>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</si>
  <si>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</si>
  <si>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</si>
  <si>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</si>
  <si>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</si>
  <si>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</si>
  <si>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</si>
  <si>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</si>
  <si>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</si>
  <si>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</si>
  <si>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</si>
  <si>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</si>
  <si>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</si>
  <si>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</si>
  <si>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</si>
  <si>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</si>
  <si>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</si>
  <si>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</si>
  <si>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</si>
  <si>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</si>
  <si>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</si>
  <si>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</si>
  <si>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</si>
  <si>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</si>
  <si>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</si>
  <si>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</si>
  <si>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</si>
  <si>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</si>
  <si>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</si>
  <si>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</si>
  <si>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</si>
  <si>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</si>
  <si>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</si>
  <si>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</si>
  <si>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</si>
  <si>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</si>
  <si>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</si>
  <si>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</si>
  <si>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</si>
  <si>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</si>
  <si>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</si>
  <si>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</si>
  <si>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</si>
  <si>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</si>
  <si>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</si>
  <si>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</si>
  <si>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</si>
  <si>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</si>
  <si>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</si>
  <si>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</si>
  <si>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</si>
  <si>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</si>
  <si>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</si>
  <si>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</si>
  <si>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</si>
  <si>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</si>
  <si>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</si>
  <si>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</si>
  <si>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</si>
  <si>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</si>
  <si>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</si>
  <si>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</si>
  <si>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</si>
  <si>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</si>
  <si>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</si>
  <si>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</si>
  <si>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</si>
  <si>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</si>
  <si>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</si>
  <si>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</si>
  <si>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</si>
  <si>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</si>
  <si>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</si>
  <si>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</si>
  <si>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</si>
  <si>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</si>
  <si>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</si>
  <si>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</si>
  <si>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</si>
  <si>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</si>
  <si>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</si>
  <si>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</si>
  <si>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</si>
  <si>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</si>
  <si>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</si>
  <si>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</si>
  <si>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</si>
  <si>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</si>
  <si>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</si>
  <si>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</si>
  <si>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</si>
  <si>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</si>
  <si>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</si>
  <si>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</si>
  <si>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</si>
  <si>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</si>
  <si>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</si>
  <si>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</si>
  <si>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</si>
  <si>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</si>
  <si>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</si>
  <si>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</si>
  <si>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</si>
  <si>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</si>
  <si>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</si>
  <si>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</si>
  <si>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</si>
  <si>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</si>
  <si>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</si>
  <si>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</si>
  <si>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</si>
  <si>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</si>
  <si>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</si>
  <si>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</si>
  <si>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</si>
  <si>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</si>
  <si>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</si>
  <si>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</si>
  <si>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</si>
  <si>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</si>
  <si>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</si>
  <si>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</si>
  <si>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</si>
  <si>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</si>
  <si>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</si>
  <si>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</si>
  <si>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</si>
  <si>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</si>
  <si>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</si>
  <si>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</si>
  <si>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</si>
  <si>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</si>
  <si>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</si>
  <si>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</si>
  <si>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</si>
  <si>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</si>
  <si>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</si>
  <si>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</si>
  <si>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</si>
  <si>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</si>
  <si>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</si>
  <si>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</si>
  <si>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</si>
  <si>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</si>
  <si>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</si>
  <si>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</si>
  <si>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</si>
  <si>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</si>
  <si>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</si>
  <si>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</si>
  <si>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</si>
  <si>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</si>
  <si>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</si>
  <si>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</si>
  <si>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</si>
  <si>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</si>
  <si>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</si>
  <si>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</si>
  <si>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</si>
  <si>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</si>
  <si>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</si>
  <si>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</si>
  <si>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</si>
  <si>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</si>
  <si>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</si>
  <si>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</si>
  <si>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</si>
  <si>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</si>
  <si>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</si>
  <si>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</si>
  <si>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</si>
  <si>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</si>
  <si>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</si>
  <si>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</si>
  <si>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</si>
  <si>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</si>
  <si>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</si>
  <si>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</si>
  <si>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</si>
  <si>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</si>
  <si>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</si>
  <si>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</si>
  <si>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</si>
  <si>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</si>
  <si>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</si>
  <si>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</si>
  <si>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</si>
  <si>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</si>
  <si>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</si>
  <si>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</si>
  <si>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</si>
  <si>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</si>
  <si>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</si>
  <si>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</si>
  <si>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</si>
  <si>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</si>
  <si>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</si>
  <si>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</si>
  <si>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</si>
  <si>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</si>
  <si>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</si>
  <si>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</si>
  <si>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</si>
  <si>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</si>
  <si>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</si>
  <si>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</si>
  <si>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</si>
  <si>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</si>
  <si>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</si>
  <si>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</si>
  <si>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</si>
  <si>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</si>
  <si>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</si>
  <si>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</si>
  <si>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</si>
  <si>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</si>
  <si>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</si>
  <si>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</si>
  <si>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</si>
  <si>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</si>
  <si>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</si>
  <si>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</si>
  <si>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</si>
  <si>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</si>
  <si>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</si>
  <si>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</si>
  <si>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</si>
  <si>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</si>
  <si>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</si>
  <si>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</si>
  <si>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</si>
  <si>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</si>
  <si>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</si>
  <si>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</si>
  <si>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</si>
  <si>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</si>
  <si>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</si>
  <si>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</si>
  <si>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</si>
  <si>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</si>
  <si>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</si>
  <si>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</si>
  <si>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</si>
  <si>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</si>
  <si>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</si>
  <si>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</si>
  <si>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</si>
  <si>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</si>
  <si>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</si>
  <si>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</si>
  <si>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</si>
  <si>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</si>
  <si>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</si>
  <si>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</si>
  <si>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</si>
  <si>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</si>
  <si>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</si>
  <si>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</si>
  <si>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</si>
  <si>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</si>
  <si>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</si>
  <si>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</si>
  <si>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</si>
  <si>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</si>
  <si>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</si>
  <si>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</si>
  <si>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</si>
  <si>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</si>
  <si>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</si>
  <si>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</si>
  <si>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</si>
  <si>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</si>
  <si>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</si>
  <si>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</si>
  <si>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</si>
  <si>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</si>
  <si>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</si>
  <si>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</si>
  <si>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</si>
  <si>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</si>
  <si>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</si>
  <si>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</si>
  <si>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</si>
  <si>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</si>
  <si>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</si>
  <si>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</si>
  <si>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</si>
  <si>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</si>
  <si>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</si>
  <si>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</si>
  <si>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</si>
  <si>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</si>
  <si>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</si>
  <si>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</si>
  <si>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</si>
  <si>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</si>
  <si>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</si>
  <si>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</si>
  <si>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</si>
  <si>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</si>
  <si>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</si>
  <si>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</si>
  <si>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</si>
  <si>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</si>
  <si>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</si>
  <si>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</si>
  <si>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</si>
  <si>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</si>
  <si>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</si>
  <si>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</si>
  <si>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</si>
  <si>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</si>
  <si>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</si>
  <si>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</si>
  <si>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</si>
  <si>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</si>
  <si>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</si>
  <si>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</si>
  <si>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</si>
  <si>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</si>
  <si>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</si>
  <si>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</si>
  <si>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</si>
  <si>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</si>
  <si>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</si>
  <si>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</si>
  <si>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</si>
  <si>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</si>
  <si>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</si>
  <si>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</si>
  <si>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</si>
  <si>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</si>
  <si>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</si>
  <si>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</si>
  <si>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</si>
  <si>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</si>
  <si>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</si>
  <si>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</si>
  <si>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</si>
  <si>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</si>
  <si>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</si>
  <si>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</si>
  <si>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</si>
  <si>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</si>
  <si>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</si>
  <si>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</si>
  <si>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</si>
  <si>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</si>
  <si>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</si>
  <si>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</si>
  <si>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</si>
  <si>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</si>
  <si>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</si>
  <si>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</si>
  <si>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</si>
  <si>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</si>
  <si>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</si>
  <si>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</si>
  <si>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</si>
  <si>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</si>
  <si>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</si>
  <si>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</si>
  <si>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</si>
  <si>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</si>
  <si>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</si>
  <si>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</si>
  <si>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</si>
  <si>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</si>
  <si>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</si>
  <si>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</si>
  <si>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</si>
  <si>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</si>
  <si>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</si>
  <si>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</si>
  <si>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</si>
  <si>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</si>
  <si>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</si>
  <si>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</si>
  <si>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</si>
  <si>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</si>
  <si>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</si>
  <si>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</si>
  <si>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</si>
  <si>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</si>
  <si>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</si>
  <si>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</si>
  <si>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</si>
  <si>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</si>
  <si>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</si>
  <si>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</si>
  <si>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</si>
  <si>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</si>
  <si>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</si>
  <si>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</si>
  <si>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</si>
  <si>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</si>
  <si>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</si>
  <si>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</si>
  <si>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</si>
  <si>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</si>
  <si>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</si>
  <si>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</si>
  <si>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</si>
  <si>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</si>
  <si>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</si>
  <si>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</si>
  <si>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</si>
  <si>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</si>
  <si>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</si>
  <si>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</si>
  <si>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</si>
  <si>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</si>
  <si>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</si>
  <si>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</si>
  <si>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</si>
  <si>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</si>
  <si>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</si>
  <si>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</si>
  <si>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</si>
  <si>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</si>
  <si>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</si>
  <si>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</si>
  <si>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</si>
  <si>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</si>
  <si>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</si>
  <si>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</si>
  <si>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</si>
  <si>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</si>
  <si>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</si>
  <si>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</si>
  <si>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</si>
  <si>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</si>
  <si>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</si>
  <si>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</si>
  <si>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</si>
  <si>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</si>
  <si>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</si>
  <si>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</si>
  <si>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</si>
  <si>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</si>
  <si>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</si>
  <si>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</si>
  <si>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</si>
  <si>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</si>
  <si>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</si>
  <si>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</si>
  <si>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</si>
  <si>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</si>
  <si>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</si>
  <si>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</si>
  <si>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</si>
  <si>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</si>
  <si>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</si>
  <si>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</si>
  <si>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</si>
  <si>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</si>
  <si>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</si>
  <si>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</si>
  <si>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</si>
  <si>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</si>
  <si>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</si>
  <si>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</si>
  <si>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</si>
  <si>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</si>
  <si>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</si>
  <si>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</si>
  <si>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</si>
  <si>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</si>
  <si>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</si>
  <si>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</si>
  <si>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</si>
  <si>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</si>
  <si>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</si>
  <si>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</si>
  <si>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</si>
  <si>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</si>
  <si>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</si>
  <si>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</si>
  <si>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</si>
  <si>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</si>
  <si>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</si>
  <si>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</si>
  <si>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</si>
  <si>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</si>
  <si>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</si>
  <si>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</si>
  <si>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</si>
  <si>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</si>
  <si>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</si>
  <si>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</si>
  <si>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</si>
  <si>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</si>
  <si>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</si>
  <si>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</si>
  <si>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</si>
  <si>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</si>
  <si>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</si>
  <si>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</si>
  <si>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</si>
  <si>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</si>
  <si>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</si>
  <si>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</si>
  <si>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</si>
  <si>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</si>
  <si>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</si>
  <si>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</si>
  <si>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</si>
  <si>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</si>
  <si>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</si>
  <si>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</si>
  <si>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</si>
  <si>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</si>
  <si>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</si>
  <si>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</si>
  <si>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</si>
  <si>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</si>
  <si>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</si>
  <si>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</si>
  <si>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</si>
  <si>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</si>
  <si>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</si>
  <si>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</si>
  <si>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</si>
  <si>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</si>
  <si>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</si>
  <si>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</si>
  <si>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</si>
  <si>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</si>
  <si>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</si>
  <si>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</si>
  <si>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</si>
  <si>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</si>
  <si>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</si>
  <si>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</si>
  <si>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</si>
  <si>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</si>
  <si>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</si>
  <si>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</si>
  <si>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</si>
  <si>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</si>
  <si>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</si>
  <si>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</si>
  <si>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</si>
  <si>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</si>
  <si>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</si>
  <si>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</si>
  <si>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</si>
  <si>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</si>
  <si>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</si>
  <si>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</si>
  <si>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</si>
  <si>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</si>
  <si>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</si>
  <si>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</si>
  <si>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</si>
  <si>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</si>
  <si>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</si>
  <si>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</si>
  <si>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</si>
  <si>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</si>
  <si>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</si>
  <si>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</si>
  <si>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</si>
  <si>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</si>
  <si>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</si>
  <si>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</si>
  <si>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</si>
  <si>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</si>
  <si>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</si>
  <si>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</si>
  <si>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</si>
  <si>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</si>
  <si>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</si>
  <si>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</si>
  <si>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</si>
  <si>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</si>
  <si>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</si>
  <si>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</si>
  <si>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</si>
  <si>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</si>
  <si>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</si>
  <si>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</si>
  <si>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</si>
  <si>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</si>
  <si>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</si>
  <si>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</si>
  <si>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</si>
  <si>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</si>
  <si>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</si>
  <si>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</si>
  <si>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</si>
  <si>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</si>
  <si>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</si>
  <si>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</si>
  <si>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</si>
  <si>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</si>
  <si>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</si>
  <si>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</si>
  <si>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</si>
  <si>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</si>
  <si>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</si>
  <si>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</si>
  <si>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</si>
  <si>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</si>
  <si>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</si>
  <si>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</si>
  <si>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</si>
  <si>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</si>
  <si>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</si>
  <si>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</si>
  <si>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</si>
  <si>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</si>
  <si>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</si>
  <si>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</si>
  <si>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</si>
  <si>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</si>
  <si>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</si>
  <si>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</si>
  <si>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</si>
  <si>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</si>
  <si>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</si>
  <si>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</si>
  <si>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</si>
  <si>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</si>
  <si>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</si>
  <si>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</si>
  <si>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</si>
  <si>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</si>
  <si>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</si>
  <si>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</si>
  <si>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</si>
  <si>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</si>
  <si>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</si>
  <si>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</si>
  <si>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</si>
  <si>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</si>
  <si>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</si>
  <si>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</si>
  <si>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</si>
  <si>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</si>
  <si>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</si>
  <si>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</si>
  <si>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</si>
  <si>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</si>
  <si>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</si>
  <si>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</si>
  <si>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</si>
  <si>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</si>
  <si>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</si>
  <si>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</si>
  <si>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</si>
  <si>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</si>
  <si>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</si>
  <si>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</si>
  <si>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</si>
  <si>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</si>
  <si>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</si>
  <si>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</si>
  <si>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</si>
  <si>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</si>
  <si>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</si>
  <si>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</si>
  <si>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</si>
  <si>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</si>
  <si>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</si>
  <si>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</si>
  <si>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</si>
  <si>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</si>
  <si>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</si>
  <si>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</si>
  <si>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</si>
  <si>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</si>
  <si>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</si>
  <si>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</si>
  <si>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</si>
  <si>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</si>
  <si>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</si>
  <si>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</si>
  <si>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</si>
  <si>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</si>
  <si>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</si>
  <si>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</si>
  <si>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</si>
  <si>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</si>
  <si>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</si>
  <si>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</si>
  <si>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</si>
  <si>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</si>
  <si>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</si>
  <si>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</si>
  <si>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</si>
  <si>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</si>
  <si>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</si>
  <si>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</si>
  <si>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</si>
  <si>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</si>
  <si>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</si>
  <si>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</si>
  <si>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</si>
  <si>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</si>
  <si>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</si>
  <si>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</si>
  <si>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</si>
  <si>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</si>
  <si>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</si>
  <si>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</si>
  <si>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</si>
  <si>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</si>
  <si>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</si>
  <si>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</si>
  <si>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</si>
  <si>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</si>
  <si>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</si>
  <si>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</si>
  <si>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</si>
  <si>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</si>
  <si>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</si>
  <si>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</si>
  <si>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</si>
  <si>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</si>
  <si>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</si>
  <si>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</si>
  <si>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</si>
  <si>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</si>
  <si>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</si>
  <si>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</si>
  <si>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</si>
  <si>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</si>
  <si>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</si>
  <si>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</si>
  <si>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</si>
  <si>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</si>
  <si>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</si>
  <si>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</si>
  <si>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</si>
  <si>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</si>
  <si>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</si>
  <si>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</si>
  <si>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</si>
  <si>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</si>
  <si>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</si>
  <si>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</si>
  <si>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</si>
  <si>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</si>
  <si>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</si>
  <si>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</si>
  <si>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</si>
  <si>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</si>
  <si>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</si>
  <si>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</si>
  <si>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</si>
  <si>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</si>
  <si>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</si>
  <si>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</si>
  <si>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</si>
  <si>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</si>
  <si>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</si>
  <si>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</si>
  <si>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</si>
  <si>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</si>
  <si>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</si>
  <si>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</si>
  <si>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</si>
  <si>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</si>
  <si>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</si>
  <si>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</si>
  <si>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</si>
  <si>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</si>
  <si>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</si>
  <si>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</si>
  <si>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</si>
  <si>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</si>
  <si>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</si>
  <si>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</si>
  <si>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</si>
  <si>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</si>
  <si>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</si>
  <si>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</si>
  <si>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</si>
  <si>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</si>
  <si>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</si>
  <si>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</si>
  <si>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</si>
  <si>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</si>
  <si>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</si>
  <si>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</si>
  <si>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</si>
  <si>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</si>
  <si>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</si>
  <si>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</si>
  <si>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</si>
  <si>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</si>
  <si>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</si>
  <si>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</si>
  <si>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</si>
  <si>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</si>
  <si>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</si>
  <si>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</si>
  <si>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</si>
  <si>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</si>
  <si>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</si>
  <si>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</si>
  <si>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</si>
  <si>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</si>
  <si>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</si>
  <si>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</si>
  <si>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</si>
  <si>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</si>
  <si>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</si>
  <si>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</si>
  <si>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</si>
  <si>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</si>
  <si>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</si>
  <si>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</si>
  <si>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</si>
  <si>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</si>
  <si>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</si>
  <si>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</si>
  <si>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</si>
  <si>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</si>
  <si>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</si>
  <si>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</si>
  <si>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</si>
  <si>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</si>
  <si>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</si>
  <si>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</si>
  <si>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</si>
  <si>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</si>
  <si>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</si>
  <si>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</si>
  <si>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</si>
  <si>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</si>
  <si>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</si>
  <si>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</si>
  <si>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</si>
  <si>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</si>
  <si>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</si>
  <si>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</si>
  <si>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</si>
  <si>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</si>
  <si>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</si>
  <si>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</si>
  <si>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</si>
  <si>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</si>
  <si>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</si>
  <si>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</si>
  <si>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</si>
  <si>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</si>
  <si>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</si>
  <si>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</si>
  <si>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</si>
  <si>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</si>
  <si>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</si>
  <si>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</si>
  <si>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</si>
  <si>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</si>
  <si>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</si>
  <si>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</si>
  <si>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</si>
  <si>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</si>
  <si>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</si>
  <si>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</si>
  <si>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</si>
  <si>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</si>
  <si>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</si>
  <si>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</si>
  <si>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</si>
  <si>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</si>
  <si>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</si>
  <si>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</si>
  <si>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</si>
  <si>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</si>
  <si>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</si>
  <si>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</si>
  <si>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</si>
  <si>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</si>
  <si>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</si>
  <si>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</si>
  <si>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</si>
  <si>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</si>
  <si>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</si>
  <si>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</si>
  <si>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</si>
  <si>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</si>
  <si>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</si>
  <si>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</si>
  <si>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</si>
  <si>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</si>
  <si>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</si>
  <si>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</si>
  <si>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</si>
  <si>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</si>
  <si>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</si>
  <si>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</si>
  <si>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</si>
  <si>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</si>
  <si>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</si>
  <si>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</si>
  <si>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</si>
  <si>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</si>
  <si>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</si>
  <si>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</si>
  <si>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</si>
  <si>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</si>
  <si>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</si>
  <si>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</si>
  <si>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</si>
  <si>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</si>
  <si>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</si>
  <si>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</si>
  <si>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</si>
  <si>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</si>
  <si>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</si>
  <si>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</si>
  <si>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</si>
  <si>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</si>
  <si>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</si>
  <si>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</si>
  <si>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</si>
  <si>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</si>
  <si>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</si>
  <si>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</si>
  <si>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</si>
  <si>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</si>
  <si>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</si>
  <si>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</si>
  <si>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</si>
  <si>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</si>
  <si>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</si>
  <si>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</si>
  <si>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</si>
  <si>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</si>
  <si>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</si>
  <si>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</si>
  <si>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</si>
  <si>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</si>
  <si>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</si>
  <si>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</si>
  <si>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</si>
  <si>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</si>
  <si>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</si>
  <si>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</si>
  <si>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</si>
  <si>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</si>
  <si>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</si>
  <si>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</si>
  <si>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</si>
  <si>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</si>
  <si>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</si>
  <si>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</si>
  <si>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</si>
  <si>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</si>
  <si>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</si>
  <si>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</si>
  <si>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</si>
  <si>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</si>
  <si>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</si>
  <si>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</si>
  <si>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</si>
  <si>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</si>
  <si>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</si>
  <si>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</si>
  <si>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</si>
  <si>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</si>
  <si>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</si>
  <si>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</si>
  <si>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</si>
  <si>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</si>
  <si>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</si>
  <si>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</si>
  <si>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</si>
  <si>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</si>
  <si>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</si>
  <si>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</si>
  <si>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</si>
  <si>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</si>
  <si>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</si>
  <si>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</si>
  <si>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</si>
  <si>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</si>
  <si>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</si>
  <si>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</si>
  <si>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</si>
  <si>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</si>
  <si>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</si>
  <si>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</si>
  <si>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</si>
  <si>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</si>
  <si>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</si>
  <si>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</si>
  <si>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</si>
  <si>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</si>
  <si>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</si>
  <si>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</si>
  <si>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</si>
  <si>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</si>
  <si>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</si>
  <si>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</si>
  <si>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</si>
  <si>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</si>
  <si>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</si>
  <si>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</si>
  <si>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</si>
  <si>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</si>
  <si>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</si>
  <si>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</si>
  <si>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</si>
  <si>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</si>
  <si>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</si>
  <si>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</si>
  <si>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</si>
  <si>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</si>
  <si>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</si>
  <si>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</si>
  <si>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</si>
  <si>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</si>
  <si>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</si>
  <si>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</si>
  <si>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</si>
  <si>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</si>
  <si>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</si>
  <si>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</si>
  <si>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</si>
  <si>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</si>
  <si>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</si>
  <si>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</si>
  <si>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</si>
  <si>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</si>
  <si>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</si>
  <si>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</si>
  <si>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</si>
  <si>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</si>
  <si>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</si>
  <si>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</si>
  <si>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</si>
  <si>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</si>
  <si>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</si>
  <si>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</si>
  <si>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</si>
  <si>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</si>
  <si>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</si>
  <si>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</si>
  <si>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</si>
  <si>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</si>
  <si>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</si>
  <si>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</si>
  <si>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</si>
  <si>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</si>
  <si>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</si>
  <si>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</si>
  <si>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</si>
  <si>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</si>
  <si>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</si>
  <si>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</si>
  <si>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</si>
  <si>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</si>
  <si>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</si>
  <si>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</si>
  <si>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</si>
  <si>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</si>
  <si>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</si>
  <si>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</si>
  <si>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</si>
  <si>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</si>
  <si>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</si>
  <si>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</si>
  <si>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</si>
  <si>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</si>
  <si>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</si>
  <si>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</si>
  <si>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</si>
  <si>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</si>
  <si>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</si>
  <si>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</si>
  <si>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</si>
  <si>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</si>
  <si>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</si>
  <si>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</si>
  <si>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</si>
  <si>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</si>
  <si>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</si>
  <si>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</si>
  <si>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</si>
  <si>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</si>
  <si>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</si>
  <si>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</si>
  <si>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</si>
  <si>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</si>
  <si>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</si>
  <si>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</si>
  <si>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</si>
  <si>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</si>
  <si>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</si>
  <si>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</si>
  <si>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</si>
  <si>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</si>
  <si>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</si>
  <si>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</si>
  <si>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</si>
  <si>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</si>
  <si>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</si>
  <si>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</si>
  <si>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</si>
  <si>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</si>
  <si>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</si>
  <si>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</si>
  <si>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</si>
  <si>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</si>
  <si>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</si>
  <si>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</si>
  <si>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</si>
  <si>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</si>
  <si>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</si>
  <si>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</si>
  <si>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</si>
  <si>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</si>
  <si>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</si>
  <si>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</si>
  <si>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</si>
  <si>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</si>
  <si>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</si>
  <si>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</si>
  <si>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</si>
  <si>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</si>
  <si>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</si>
  <si>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</si>
  <si>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</si>
  <si>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</si>
  <si>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</si>
  <si>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</si>
  <si>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</si>
  <si>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</si>
  <si>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</si>
  <si>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</si>
  <si>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</si>
  <si>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</si>
  <si>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</si>
  <si>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</si>
  <si>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</si>
  <si>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</si>
  <si>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</si>
  <si>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</si>
  <si>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</si>
  <si>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</si>
  <si>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</si>
  <si>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</si>
  <si>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</si>
  <si>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</si>
  <si>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</si>
  <si>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</si>
  <si>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</si>
  <si>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</si>
  <si>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</si>
  <si>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</si>
  <si>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</si>
  <si>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</si>
  <si>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</si>
  <si>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</si>
  <si>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</si>
  <si>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</si>
  <si>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</si>
  <si>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</si>
  <si>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</si>
  <si>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</si>
  <si>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</si>
  <si>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</si>
  <si>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</si>
  <si>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</si>
  <si>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</si>
  <si>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</si>
  <si>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</si>
  <si>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</si>
  <si>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</si>
  <si>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</si>
  <si>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</si>
  <si>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</si>
  <si>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</si>
  <si>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</si>
  <si>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</si>
  <si>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</si>
  <si>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</si>
  <si>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</si>
  <si>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</si>
  <si>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</si>
  <si>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</si>
  <si>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</si>
  <si>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</si>
  <si>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</si>
  <si>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</si>
  <si>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</si>
  <si>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</si>
  <si>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</si>
  <si>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</si>
  <si>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</si>
  <si>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</si>
  <si>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</si>
  <si>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</si>
  <si>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</si>
  <si>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</si>
  <si>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</si>
  <si>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</si>
  <si>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</si>
  <si>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</si>
  <si>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</si>
  <si>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&gt;20 and &lt;=21</t>
  </si>
  <si>
    <t>&gt;21 and &lt;=22</t>
  </si>
  <si>
    <t>&lt;0</t>
  </si>
  <si>
    <t>&gt;19 and &lt;=20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</si>
  <si>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</si>
  <si>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</si>
  <si>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</si>
  <si>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</si>
  <si>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</si>
  <si>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</si>
  <si>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</si>
  <si>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</si>
  <si>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</si>
  <si>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</si>
  <si>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</si>
  <si>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</si>
  <si>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</si>
  <si>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</si>
  <si>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</si>
  <si>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</si>
  <si>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</si>
  <si>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</si>
  <si>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</si>
  <si>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</si>
  <si>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</si>
  <si>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</si>
  <si>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</si>
  <si>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</si>
  <si>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</si>
  <si>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</si>
  <si>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</si>
  <si>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</si>
  <si>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</si>
  <si>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</si>
  <si>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</si>
  <si>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</si>
  <si>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</si>
  <si>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</si>
  <si>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</si>
  <si>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</si>
  <si>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</si>
  <si>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</si>
  <si>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</si>
  <si>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</si>
  <si>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</si>
  <si>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</si>
  <si>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</si>
  <si>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2030</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</si>
  <si>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</si>
  <si>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</si>
  <si>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</si>
  <si>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</si>
  <si>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</si>
  <si>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</si>
  <si>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</si>
  <si>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</si>
  <si>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</si>
  <si>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</si>
  <si>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</si>
  <si>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</si>
  <si>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</si>
  <si>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</si>
  <si>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</si>
  <si>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</si>
  <si>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</si>
  <si>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</si>
  <si>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</si>
  <si>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</si>
  <si>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</si>
  <si>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</si>
  <si>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</si>
  <si>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</si>
  <si>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</si>
  <si>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</si>
  <si>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</si>
  <si>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</si>
  <si>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</si>
  <si>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</si>
  <si>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</si>
  <si>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</si>
  <si>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</si>
  <si>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</si>
  <si>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</si>
  <si>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</si>
  <si>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</si>
  <si>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</si>
  <si>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</si>
  <si>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</si>
  <si>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</si>
  <si>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</si>
  <si>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</si>
  <si>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</si>
  <si>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</si>
  <si>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</si>
  <si>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</si>
  <si>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</si>
  <si>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</si>
  <si>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</si>
  <si>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</si>
  <si>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</si>
  <si>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</si>
  <si>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</si>
  <si>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</si>
  <si>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</si>
  <si>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</si>
  <si>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</si>
  <si>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</si>
  <si>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</si>
  <si>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</si>
  <si>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</si>
  <si>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</si>
  <si>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</si>
  <si>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</si>
  <si>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</si>
  <si>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</si>
  <si>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</si>
  <si>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</si>
  <si>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</si>
  <si>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</si>
  <si>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</si>
  <si>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</si>
  <si>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</si>
  <si>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</si>
  <si>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</si>
  <si>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</si>
  <si>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</si>
  <si>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</si>
  <si>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</si>
  <si>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</si>
  <si>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</si>
  <si>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</si>
  <si>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</si>
  <si>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</si>
  <si>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</si>
  <si>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</si>
  <si>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</si>
  <si>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</si>
  <si>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</si>
  <si>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</si>
  <si>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</si>
  <si>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</si>
  <si>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</si>
  <si>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</si>
  <si>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</si>
  <si>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</si>
  <si>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</si>
  <si>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</si>
  <si>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</si>
  <si>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</si>
  <si>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</si>
  <si>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</si>
  <si>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</si>
  <si>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</si>
  <si>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</si>
  <si>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</si>
  <si>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</si>
  <si>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</si>
  <si>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</si>
  <si>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</si>
  <si>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</si>
  <si>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</si>
  <si>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</si>
  <si>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</si>
  <si>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</si>
  <si>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</si>
  <si>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</si>
  <si>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</si>
  <si>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</si>
  <si>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</si>
  <si>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</si>
  <si>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</si>
  <si>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</si>
  <si>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</si>
  <si>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</si>
  <si>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</si>
  <si>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</si>
  <si>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</si>
  <si>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</si>
  <si>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</si>
  <si>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</si>
  <si>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</si>
  <si>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</si>
  <si>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</si>
  <si>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</si>
  <si>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</si>
  <si>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</si>
  <si>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</si>
  <si>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</si>
  <si>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</si>
  <si>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</si>
  <si>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</si>
  <si>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</si>
  <si>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</si>
  <si>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</si>
  <si>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</si>
  <si>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</si>
  <si>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</si>
  <si>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</si>
  <si>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</si>
  <si>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</si>
  <si>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</si>
  <si>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</si>
  <si>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</si>
  <si>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</si>
  <si>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</si>
  <si>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</si>
  <si>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</si>
  <si>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</si>
  <si>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</si>
  <si>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</si>
  <si>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</si>
  <si>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</si>
  <si>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</si>
  <si>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</si>
  <si>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</si>
  <si>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</si>
  <si>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</si>
  <si>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</si>
  <si>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</si>
  <si>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</si>
  <si>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</si>
  <si>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</si>
  <si>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</si>
  <si>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</si>
  <si>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</si>
  <si>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</si>
  <si>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</si>
  <si>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</si>
  <si>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</si>
  <si>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</si>
  <si>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</si>
  <si>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</si>
  <si>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</si>
  <si>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</si>
  <si>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</si>
  <si>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</si>
  <si>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</si>
  <si>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</si>
  <si>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</si>
  <si>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</si>
  <si>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</si>
  <si>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</si>
  <si>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</si>
  <si>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</si>
  <si>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</si>
  <si>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</si>
  <si>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</si>
  <si>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</si>
  <si>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</si>
  <si>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</si>
  <si>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</si>
  <si>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</si>
  <si>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</si>
  <si>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</si>
  <si>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</si>
  <si>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</si>
  <si>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</si>
  <si>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</si>
  <si>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</si>
  <si>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</si>
  <si>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</si>
  <si>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</si>
  <si>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</si>
  <si>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</si>
  <si>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</si>
  <si>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</si>
  <si>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</si>
  <si>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</si>
  <si>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</si>
  <si>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</si>
  <si>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</si>
  <si>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</si>
  <si>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</si>
  <si>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</si>
  <si>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</si>
  <si>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</si>
  <si>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</si>
  <si>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</si>
  <si>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</si>
  <si>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</si>
  <si>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</si>
  <si>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</si>
  <si>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</si>
  <si>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</si>
  <si>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</si>
  <si>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</si>
  <si>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</si>
  <si>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</si>
  <si>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</si>
  <si>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</si>
  <si>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</si>
  <si>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</si>
  <si>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</si>
  <si>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</si>
  <si>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</si>
  <si>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</si>
  <si>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</si>
  <si>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</si>
  <si>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</si>
  <si>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</si>
  <si>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</si>
  <si>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</si>
  <si>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</si>
  <si>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</si>
  <si>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</si>
  <si>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</si>
  <si>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</si>
  <si>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</si>
  <si>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</si>
  <si>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</si>
  <si>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</si>
  <si>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</si>
  <si>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</si>
  <si>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</si>
  <si>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</si>
  <si>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</si>
  <si>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</si>
  <si>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</si>
  <si>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</si>
  <si>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</si>
  <si>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</si>
  <si>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</si>
  <si>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</si>
  <si>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</si>
  <si>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</si>
  <si>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</si>
  <si>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</si>
  <si>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</si>
  <si>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</si>
  <si>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</si>
  <si>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</si>
  <si>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</si>
  <si>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</si>
  <si>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</si>
  <si>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</si>
  <si>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</si>
  <si>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</si>
  <si>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</si>
  <si>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</si>
  <si>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</si>
  <si>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</si>
  <si>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</si>
  <si>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</si>
  <si>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</si>
  <si>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</si>
  <si>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</si>
  <si>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</si>
  <si>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</si>
  <si>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</si>
  <si>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</si>
  <si>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</si>
  <si>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</si>
  <si>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</si>
  <si>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</si>
  <si>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</si>
  <si>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</si>
  <si>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</si>
  <si>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</si>
  <si>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</si>
  <si>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</si>
  <si>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</si>
  <si>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</si>
  <si>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</si>
  <si>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</si>
  <si>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</si>
  <si>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</si>
  <si>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</si>
  <si>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</si>
  <si>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</si>
  <si>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</si>
  <si>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</si>
  <si>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</si>
  <si>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</si>
  <si>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</si>
  <si>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</si>
  <si>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</si>
  <si>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</si>
  <si>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</si>
  <si>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</si>
  <si>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</si>
  <si>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</si>
  <si>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</si>
  <si>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</si>
  <si>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</si>
  <si>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</si>
  <si>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</si>
  <si>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</si>
  <si>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</si>
  <si>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</si>
  <si>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</si>
  <si>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</si>
  <si>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</si>
  <si>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</si>
  <si>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</si>
  <si>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</si>
  <si>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</si>
  <si>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</si>
  <si>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</si>
  <si>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</si>
  <si>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</si>
  <si>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</si>
  <si>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</si>
  <si>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</si>
  <si>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</si>
  <si>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</si>
  <si>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</si>
  <si>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</si>
  <si>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</si>
  <si>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</si>
  <si>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</si>
  <si>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</si>
  <si>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</si>
  <si>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</si>
  <si>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</si>
  <si>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</si>
  <si>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</si>
  <si>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</si>
  <si>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</si>
  <si>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</si>
  <si>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</si>
  <si>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</si>
  <si>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</si>
  <si>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</si>
  <si>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</si>
  <si>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</si>
  <si>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</si>
  <si>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</si>
  <si>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</si>
  <si>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</si>
  <si>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</si>
  <si>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</si>
  <si>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</si>
  <si>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</si>
  <si>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</si>
  <si>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</si>
  <si>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</si>
  <si>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</si>
  <si>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</si>
  <si>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</si>
  <si>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</si>
  <si>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</si>
  <si>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</si>
  <si>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</si>
  <si>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</si>
  <si>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</si>
  <si>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</si>
  <si>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</si>
  <si>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</si>
  <si>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</si>
  <si>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</si>
  <si>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</si>
  <si>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</si>
  <si>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</si>
  <si>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</si>
  <si>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</si>
  <si>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</si>
  <si>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</si>
  <si>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</si>
  <si>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</si>
  <si>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</si>
  <si>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</si>
  <si>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</si>
  <si>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</si>
  <si>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</si>
  <si>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</si>
  <si>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</si>
  <si>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</si>
  <si>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</si>
  <si>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</si>
  <si>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</si>
  <si>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</si>
  <si>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</si>
  <si>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</si>
  <si>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</si>
  <si>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</si>
  <si>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</si>
  <si>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</si>
  <si>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</si>
  <si>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</si>
  <si>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</si>
  <si>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</si>
  <si>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</si>
  <si>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</si>
  <si>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</si>
  <si>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</si>
  <si>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</si>
  <si>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</si>
  <si>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</si>
  <si>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</si>
  <si>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</si>
  <si>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</si>
  <si>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</si>
  <si>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</si>
  <si>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</si>
  <si>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</si>
  <si>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</si>
  <si>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</si>
  <si>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</si>
  <si>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</si>
  <si>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</si>
  <si>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</si>
  <si>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</si>
  <si>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</si>
  <si>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</si>
  <si>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</si>
  <si>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</si>
  <si>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</si>
  <si>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</si>
  <si>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</si>
  <si>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</si>
  <si>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</si>
  <si>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</si>
  <si>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</si>
  <si>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</si>
  <si>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</si>
  <si>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</si>
  <si>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</si>
  <si>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</si>
  <si>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</si>
  <si>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</si>
  <si>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</si>
  <si>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</si>
  <si>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</si>
  <si>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</si>
  <si>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</si>
  <si>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</si>
  <si>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</si>
  <si>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</si>
  <si>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</si>
  <si>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</si>
  <si>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</si>
  <si>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</si>
  <si>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</si>
  <si>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</si>
  <si>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</si>
  <si>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</si>
  <si>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</si>
  <si>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</si>
  <si>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</si>
  <si>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</si>
  <si>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</si>
  <si>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</si>
  <si>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</si>
  <si>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</si>
  <si>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</si>
  <si>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</si>
  <si>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</si>
  <si>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</si>
  <si>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</si>
  <si>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</si>
  <si>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</si>
  <si>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</si>
  <si>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</si>
  <si>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</si>
  <si>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</si>
  <si>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</si>
  <si>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</si>
  <si>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</si>
  <si>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</si>
  <si>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</si>
  <si>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</si>
  <si>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</si>
  <si>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</si>
  <si>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</si>
  <si>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</si>
  <si>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</si>
  <si>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</si>
  <si>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</si>
  <si>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</si>
  <si>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</si>
  <si>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</si>
  <si>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</si>
  <si>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</si>
  <si>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</si>
  <si>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</si>
  <si>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</si>
  <si>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</si>
  <si>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</si>
  <si>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</si>
  <si>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</si>
  <si>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</si>
  <si>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</si>
  <si>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</si>
  <si>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</si>
  <si>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</si>
  <si>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</si>
  <si>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</si>
  <si>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</si>
  <si>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</si>
  <si>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</si>
  <si>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</si>
  <si>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</si>
  <si>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</si>
  <si>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</si>
  <si>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</si>
  <si>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</si>
  <si>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</si>
  <si>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</si>
  <si>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</si>
  <si>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</si>
  <si>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</si>
  <si>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</si>
  <si>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</si>
  <si>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</si>
  <si>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</si>
  <si>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</si>
  <si>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</si>
  <si>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</si>
  <si>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</si>
  <si>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</si>
  <si>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</si>
  <si>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</si>
  <si>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</si>
  <si>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</si>
  <si>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</si>
  <si>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</si>
  <si>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</si>
  <si>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</si>
  <si>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</si>
  <si>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</si>
  <si>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</si>
  <si>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</si>
  <si>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</si>
  <si>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</si>
  <si>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</si>
  <si>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</si>
  <si>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</si>
  <si>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</si>
  <si>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</si>
  <si>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</si>
  <si>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</si>
  <si>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</si>
  <si>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</si>
  <si>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</si>
  <si>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</si>
  <si>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</si>
  <si>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</si>
  <si>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</si>
  <si>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30/9/2020</t>
  </si>
  <si>
    <t>Cut-off Date: 30/9/2020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</si>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</sst>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sz val="9"/>
      <color indexed="9"/>
      <name val="Tahoma"/>
      <family val="0"/>
    </font>
    <font>
      <sz val="7"/>
      <color indexed="9"/>
      <name val="Tahoma"/>
      <family val="0"/>
    </font>
    <font>
      <b/>
      <sz val="12"/>
      <color indexed="9"/>
      <name val="Tahoma"/>
      <family val="0"/>
    </font>
    <font>
      <sz val="8.25"/>
      <color indexed="9"/>
      <name val="Tahoma"/>
      <family val="0"/>
    </font>
    <font>
      <sz val="8"/>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13" xfId="0" applyNumberFormat="1" applyFont="1" applyFill="1" applyBorder="1" applyAlignment="1">
      <alignment horizontal="left" vertical="center"/>
    </xf>
    <xf numFmtId="0" fontId="11" fillId="33" borderId="14" xfId="0" applyNumberFormat="1" applyFont="1" applyFill="1" applyBorder="1" applyAlignment="1">
      <alignment vertical="center"/>
    </xf>
    <xf numFmtId="0" fontId="11" fillId="33" borderId="15"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39" borderId="13" xfId="0" applyNumberFormat="1" applyFont="1" applyFill="1" applyBorder="1" applyAlignment="1">
      <alignment horizontal="center" vertical="center"/>
    </xf>
    <xf numFmtId="0" fontId="27" fillId="39" borderId="14" xfId="0" applyNumberFormat="1" applyFont="1" applyFill="1" applyBorder="1" applyAlignment="1">
      <alignment vertical="center"/>
    </xf>
    <xf numFmtId="0" fontId="27" fillId="39" borderId="15"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14" xfId="0" applyNumberFormat="1" applyFont="1" applyFill="1" applyBorder="1" applyAlignment="1">
      <alignment vertical="center"/>
    </xf>
    <xf numFmtId="0" fontId="11" fillId="36" borderId="15" xfId="0" applyNumberFormat="1" applyFont="1" applyFill="1" applyBorder="1" applyAlignment="1">
      <alignment vertical="center"/>
    </xf>
    <xf numFmtId="0" fontId="2" fillId="36" borderId="16" xfId="0" applyNumberFormat="1" applyFont="1" applyFill="1" applyBorder="1" applyAlignment="1">
      <alignment horizontal="center" vertical="center"/>
    </xf>
    <xf numFmtId="0" fontId="1" fillId="36" borderId="16" xfId="0" applyNumberFormat="1" applyFont="1" applyFill="1" applyBorder="1" applyAlignment="1">
      <alignment vertical="center"/>
    </xf>
    <xf numFmtId="0" fontId="3" fillId="40" borderId="13" xfId="0" applyNumberFormat="1" applyFont="1" applyFill="1" applyBorder="1" applyAlignment="1">
      <alignment horizontal="center" vertical="center"/>
    </xf>
    <xf numFmtId="0" fontId="27" fillId="40" borderId="14" xfId="0" applyNumberFormat="1" applyFont="1" applyFill="1" applyBorder="1" applyAlignment="1">
      <alignment vertical="center"/>
    </xf>
    <xf numFmtId="0" fontId="27" fillId="40" borderId="15"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17" xfId="0" applyNumberFormat="1" applyFont="1" applyFill="1" applyBorder="1" applyAlignment="1">
      <alignment horizontal="center" vertical="center"/>
    </xf>
    <xf numFmtId="0" fontId="1" fillId="36" borderId="18" xfId="0" applyNumberFormat="1" applyFont="1" applyFill="1" applyBorder="1" applyAlignment="1">
      <alignment vertical="center"/>
    </xf>
    <xf numFmtId="0" fontId="1" fillId="36" borderId="19" xfId="0" applyNumberFormat="1" applyFont="1" applyFill="1" applyBorder="1" applyAlignment="1">
      <alignment vertical="center"/>
    </xf>
    <xf numFmtId="0" fontId="4" fillId="41" borderId="13" xfId="0" applyNumberFormat="1" applyFont="1" applyFill="1" applyBorder="1" applyAlignment="1">
      <alignment horizontal="center" vertical="center" wrapText="1"/>
    </xf>
    <xf numFmtId="0" fontId="25" fillId="41" borderId="20" xfId="0" applyNumberFormat="1" applyFont="1" applyFill="1" applyBorder="1" applyAlignment="1">
      <alignment vertical="center"/>
    </xf>
    <xf numFmtId="0" fontId="25" fillId="41" borderId="21" xfId="0" applyNumberFormat="1" applyFont="1" applyFill="1" applyBorder="1" applyAlignment="1">
      <alignment vertical="center"/>
    </xf>
    <xf numFmtId="0" fontId="25" fillId="41" borderId="22" xfId="0" applyNumberFormat="1" applyFont="1" applyFill="1" applyBorder="1" applyAlignment="1">
      <alignment vertical="center"/>
    </xf>
    <xf numFmtId="0" fontId="25" fillId="41" borderId="0" xfId="0" applyNumberFormat="1" applyFont="1" applyFill="1" applyBorder="1" applyAlignment="1">
      <alignment vertical="center"/>
    </xf>
    <xf numFmtId="0" fontId="25" fillId="41" borderId="23" xfId="0" applyNumberFormat="1" applyFont="1" applyFill="1" applyBorder="1" applyAlignment="1">
      <alignment vertical="center"/>
    </xf>
    <xf numFmtId="0" fontId="25" fillId="41" borderId="24" xfId="0" applyNumberFormat="1" applyFont="1" applyFill="1" applyBorder="1" applyAlignment="1">
      <alignment vertical="center"/>
    </xf>
    <xf numFmtId="0" fontId="25" fillId="41" borderId="16" xfId="0" applyNumberFormat="1" applyFont="1" applyFill="1" applyBorder="1" applyAlignment="1">
      <alignment vertical="center"/>
    </xf>
    <xf numFmtId="0" fontId="25" fillId="41" borderId="25"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2" borderId="26" xfId="0" applyNumberFormat="1" applyFont="1" applyFill="1" applyBorder="1" applyAlignment="1">
      <alignment horizontal="left" vertical="center"/>
    </xf>
    <xf numFmtId="0" fontId="14" fillId="42" borderId="27"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2" borderId="26"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5" fillId="33" borderId="30" xfId="0" applyNumberFormat="1" applyFont="1" applyFill="1" applyBorder="1" applyAlignment="1">
      <alignment horizontal="center" vertical="center"/>
    </xf>
    <xf numFmtId="0" fontId="14" fillId="33" borderId="30" xfId="0" applyNumberFormat="1" applyFont="1" applyFill="1" applyBorder="1" applyAlignment="1">
      <alignment vertical="center"/>
    </xf>
    <xf numFmtId="0" fontId="0" fillId="33" borderId="31" xfId="0" applyNumberFormat="1" applyFont="1" applyFill="1" applyBorder="1" applyAlignment="1">
      <alignment horizontal="left" vertical="center"/>
    </xf>
    <xf numFmtId="0" fontId="11" fillId="33" borderId="31" xfId="0" applyNumberFormat="1" applyFont="1" applyFill="1" applyBorder="1" applyAlignment="1">
      <alignment vertical="center"/>
    </xf>
    <xf numFmtId="2" fontId="0" fillId="33" borderId="31"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30" xfId="0" applyNumberFormat="1" applyFont="1" applyFill="1" applyBorder="1" applyAlignment="1">
      <alignment horizontal="left" vertical="center" wrapText="1"/>
    </xf>
    <xf numFmtId="0" fontId="11" fillId="33" borderId="30" xfId="0" applyNumberFormat="1" applyFont="1" applyFill="1" applyBorder="1" applyAlignment="1">
      <alignment vertical="center"/>
    </xf>
    <xf numFmtId="4" fontId="0" fillId="33" borderId="30"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3" fontId="15" fillId="33" borderId="0" xfId="0" applyNumberFormat="1" applyFont="1" applyFill="1" applyBorder="1" applyAlignment="1">
      <alignment horizontal="right" vertical="center" wrapText="1"/>
    </xf>
    <xf numFmtId="0" fontId="5" fillId="34" borderId="10" xfId="0" applyNumberFormat="1" applyFont="1" applyFill="1" applyBorder="1" applyAlignment="1">
      <alignment horizontal="center" vertical="center" wrapText="1"/>
    </xf>
    <xf numFmtId="0" fontId="33" fillId="43" borderId="11" xfId="0" applyNumberFormat="1" applyFont="1" applyFill="1" applyBorder="1" applyAlignment="1">
      <alignment horizontal="center" vertical="center"/>
    </xf>
    <xf numFmtId="0" fontId="32" fillId="43" borderId="10" xfId="0" applyNumberFormat="1" applyFont="1" applyFill="1" applyBorder="1" applyAlignment="1">
      <alignment vertical="center"/>
    </xf>
    <xf numFmtId="0" fontId="32" fillId="43" borderId="12" xfId="0" applyNumberFormat="1" applyFont="1" applyFill="1" applyBorder="1" applyAlignment="1">
      <alignment vertical="center"/>
    </xf>
    <xf numFmtId="0" fontId="33" fillId="44" borderId="11" xfId="0" applyNumberFormat="1" applyFont="1" applyFill="1" applyBorder="1" applyAlignment="1">
      <alignment horizontal="center" vertical="center"/>
    </xf>
    <xf numFmtId="0" fontId="34" fillId="44" borderId="10" xfId="0" applyNumberFormat="1" applyFont="1" applyFill="1" applyBorder="1" applyAlignment="1">
      <alignment vertical="center"/>
    </xf>
    <xf numFmtId="0" fontId="34" fillId="44" borderId="12" xfId="0" applyNumberFormat="1" applyFont="1" applyFill="1" applyBorder="1" applyAlignment="1">
      <alignment vertical="center"/>
    </xf>
    <xf numFmtId="0" fontId="33" fillId="45" borderId="11" xfId="0" applyNumberFormat="1" applyFont="1" applyFill="1" applyBorder="1" applyAlignment="1">
      <alignment horizontal="center" vertical="center"/>
    </xf>
    <xf numFmtId="0" fontId="35" fillId="45" borderId="10" xfId="0" applyNumberFormat="1" applyFont="1" applyFill="1" applyBorder="1" applyAlignment="1">
      <alignment vertical="center"/>
    </xf>
    <xf numFmtId="0" fontId="35"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59"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2" fillId="0" borderId="0" xfId="57" applyFont="1" applyAlignment="1">
      <alignment vertical="center" wrapText="1"/>
      <protection/>
    </xf>
    <xf numFmtId="0" fontId="63" fillId="0" borderId="0" xfId="57" applyFont="1" applyAlignment="1">
      <alignment horizontal="left" vertical="center" wrapText="1"/>
      <protection/>
    </xf>
    <xf numFmtId="0" fontId="63"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3" fillId="0" borderId="0" xfId="57" applyFont="1" applyAlignment="1">
      <alignment vertical="center" wrapText="1"/>
      <protection/>
    </xf>
    <xf numFmtId="0" fontId="63"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0"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2"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3"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3"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5"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14" fontId="73" fillId="0" borderId="0" xfId="57" applyNumberFormat="1" applyFont="1" applyFill="1" applyBorder="1" applyAlignment="1">
      <alignment horizontal="center" vertical="center" wrapText="1"/>
      <protection/>
    </xf>
    <xf numFmtId="0" fontId="77"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3" fillId="0" borderId="0" xfId="57" applyFont="1" applyFill="1" applyBorder="1" applyAlignment="1" quotePrefix="1">
      <alignment horizontal="center" vertical="center" wrapText="1"/>
      <protection/>
    </xf>
    <xf numFmtId="0" fontId="76" fillId="0" borderId="0" xfId="57" applyFont="1" applyFill="1" applyBorder="1" applyAlignment="1" quotePrefix="1">
      <alignment horizontal="center" vertical="center" wrapText="1"/>
      <protection/>
    </xf>
    <xf numFmtId="0" fontId="76" fillId="19" borderId="0" xfId="57" applyFont="1" applyFill="1" applyBorder="1" applyAlignment="1">
      <alignment horizontal="center" vertical="center" wrapText="1"/>
      <protection/>
    </xf>
    <xf numFmtId="0" fontId="79" fillId="19" borderId="0" xfId="57" applyFont="1" applyFill="1" applyBorder="1" applyAlignment="1" quotePrefix="1">
      <alignment horizontal="center" vertical="center" wrapText="1"/>
      <protection/>
    </xf>
    <xf numFmtId="0" fontId="75"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3" fillId="0" borderId="0" xfId="57" applyNumberFormat="1" applyFont="1" applyFill="1" applyBorder="1" applyAlignment="1">
      <alignment horizontal="center" vertical="center" wrapText="1"/>
      <protection/>
    </xf>
    <xf numFmtId="0" fontId="77" fillId="0" borderId="0" xfId="57" applyFont="1" applyFill="1" applyBorder="1" applyAlignment="1" quotePrefix="1">
      <alignment horizontal="center" vertical="center" wrapText="1"/>
      <protection/>
    </xf>
    <xf numFmtId="179" fontId="73" fillId="0" borderId="0" xfId="57" applyNumberFormat="1" applyFont="1" applyFill="1" applyBorder="1" applyAlignment="1" applyProtection="1">
      <alignment horizontal="center" vertical="center" wrapText="1"/>
      <protection/>
    </xf>
    <xf numFmtId="0" fontId="76" fillId="19" borderId="0" xfId="57" applyFont="1" applyFill="1" applyBorder="1" applyAlignment="1" quotePrefix="1">
      <alignment horizontal="center" vertical="center" wrapText="1"/>
      <protection/>
    </xf>
    <xf numFmtId="9" fontId="73" fillId="0" borderId="0" xfId="65" applyFont="1" applyFill="1" applyBorder="1" applyAlignment="1">
      <alignment horizontal="center" vertical="center" wrapText="1"/>
    </xf>
    <xf numFmtId="3" fontId="73" fillId="0" borderId="0" xfId="57" applyNumberFormat="1" applyFont="1" applyFill="1" applyBorder="1" applyAlignment="1" quotePrefix="1">
      <alignment horizontal="center" vertical="center" wrapText="1"/>
      <protection/>
    </xf>
    <xf numFmtId="10" fontId="73" fillId="0" borderId="0" xfId="57" applyNumberFormat="1" applyFont="1" applyFill="1" applyBorder="1" applyAlignment="1" quotePrefix="1">
      <alignment horizontal="center" vertical="center" wrapText="1"/>
      <protection/>
    </xf>
    <xf numFmtId="10" fontId="73" fillId="0" borderId="0" xfId="57" applyNumberFormat="1" applyFont="1" applyFill="1" applyBorder="1" applyAlignment="1" applyProtection="1" quotePrefix="1">
      <alignment horizontal="center" vertical="center" wrapText="1"/>
      <protection/>
    </xf>
    <xf numFmtId="0" fontId="73" fillId="0" borderId="0" xfId="57" applyFont="1" applyFill="1" applyBorder="1" applyAlignment="1" quotePrefix="1">
      <alignment horizontal="right" vertical="center" wrapText="1"/>
      <protection/>
    </xf>
    <xf numFmtId="179" fontId="73" fillId="0" borderId="0" xfId="57" applyNumberFormat="1" applyFont="1" applyFill="1" applyBorder="1" applyAlignment="1" quotePrefix="1">
      <alignment horizontal="center" vertical="center" wrapText="1"/>
      <protection/>
    </xf>
    <xf numFmtId="9" fontId="73" fillId="0" borderId="0" xfId="65" applyFont="1" applyFill="1" applyBorder="1" applyAlignment="1" quotePrefix="1">
      <alignment horizontal="center" vertical="center" wrapText="1"/>
    </xf>
    <xf numFmtId="0" fontId="77"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3"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3"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3" fillId="0" borderId="0" xfId="57" applyNumberFormat="1" applyFont="1" applyFill="1" applyBorder="1" applyAlignment="1" applyProtection="1">
      <alignment horizontal="center" vertical="center" wrapText="1"/>
      <protection/>
    </xf>
    <xf numFmtId="2" fontId="73"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3"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3"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77"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3" fillId="0" borderId="0" xfId="57" applyFont="1" applyFill="1" applyBorder="1" applyAlignment="1">
      <alignment horizontal="left" vertical="center"/>
      <protection/>
    </xf>
    <xf numFmtId="0" fontId="83" fillId="0" borderId="0" xfId="57" applyFont="1" applyFill="1" applyBorder="1" applyAlignment="1">
      <alignment horizontal="center" vertical="center" wrapText="1"/>
      <protection/>
    </xf>
    <xf numFmtId="0" fontId="84"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3"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5"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5"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6" fillId="19" borderId="0" xfId="57" applyFont="1" applyFill="1" applyBorder="1" applyAlignment="1" applyProtection="1">
      <alignment horizontal="center" vertical="center" wrapText="1"/>
      <protection/>
    </xf>
    <xf numFmtId="0" fontId="79"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3" fillId="0" borderId="0" xfId="57" applyFont="1" applyFill="1" applyBorder="1" applyAlignment="1" applyProtection="1">
      <alignment horizontal="right" vertical="center" wrapText="1"/>
      <protection/>
    </xf>
    <xf numFmtId="9" fontId="73" fillId="0" borderId="0" xfId="65" applyFont="1" applyFill="1" applyBorder="1" applyAlignment="1" applyProtection="1">
      <alignment horizontal="center" vertical="center" wrapText="1"/>
      <protection/>
    </xf>
    <xf numFmtId="0" fontId="77" fillId="0" borderId="0" xfId="57" applyFont="1" applyFill="1" applyBorder="1" applyAlignment="1" applyProtection="1">
      <alignment horizontal="right" vertical="center" wrapText="1"/>
      <protection/>
    </xf>
    <xf numFmtId="0" fontId="75" fillId="19" borderId="0" xfId="57" applyFont="1" applyFill="1" applyBorder="1" applyAlignment="1" applyProtection="1">
      <alignment horizontal="center" vertical="center" wrapText="1"/>
      <protection/>
    </xf>
    <xf numFmtId="1" fontId="73" fillId="0" borderId="0" xfId="57" applyNumberFormat="1" applyFont="1" applyFill="1" applyBorder="1" applyAlignment="1" applyProtection="1">
      <alignment horizontal="center" vertical="center" wrapText="1"/>
      <protection/>
    </xf>
    <xf numFmtId="0" fontId="77" fillId="0" borderId="0" xfId="57" applyFont="1" applyFill="1" applyBorder="1" applyAlignment="1" applyProtection="1">
      <alignment horizontal="center" vertical="center" wrapText="1"/>
      <protection/>
    </xf>
    <xf numFmtId="10" fontId="73" fillId="0" borderId="0" xfId="65" applyNumberFormat="1" applyFont="1" applyFill="1" applyBorder="1" applyAlignment="1" applyProtection="1">
      <alignment horizontal="center" vertical="center" wrapText="1"/>
      <protection/>
    </xf>
    <xf numFmtId="181" fontId="73" fillId="0" borderId="0" xfId="65" applyNumberFormat="1" applyFont="1" applyFill="1" applyBorder="1" applyAlignment="1" applyProtection="1">
      <alignment horizontal="center" vertical="center" wrapText="1"/>
      <protection/>
    </xf>
    <xf numFmtId="0" fontId="86" fillId="0" borderId="0" xfId="57" applyFont="1" applyFill="1" applyBorder="1" applyAlignment="1" applyProtection="1">
      <alignment horizontal="center" vertical="center" wrapText="1"/>
      <protection/>
    </xf>
    <xf numFmtId="181" fontId="86" fillId="0" borderId="0" xfId="65" applyNumberFormat="1" applyFont="1" applyFill="1" applyBorder="1" applyAlignment="1" applyProtection="1">
      <alignment horizontal="center" vertical="center" wrapText="1"/>
      <protection/>
    </xf>
    <xf numFmtId="0" fontId="73" fillId="0" borderId="0" xfId="57" applyFont="1" applyFill="1" applyBorder="1" applyAlignment="1" applyProtection="1" quotePrefix="1">
      <alignment horizontal="center" vertical="center" wrapText="1"/>
      <protection/>
    </xf>
    <xf numFmtId="0" fontId="79"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77" fillId="0" borderId="0" xfId="65" applyFont="1" applyFill="1" applyBorder="1" applyAlignment="1" applyProtection="1">
      <alignment horizontal="center" vertical="center" wrapText="1"/>
      <protection/>
    </xf>
    <xf numFmtId="0" fontId="76"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center" vertical="center" wrapText="1"/>
      <protection/>
    </xf>
    <xf numFmtId="0" fontId="73" fillId="0" borderId="0" xfId="57" applyFont="1" applyFill="1" applyBorder="1" applyAlignment="1" applyProtection="1" quotePrefix="1">
      <alignment horizontal="right" vertical="center" wrapText="1"/>
      <protection/>
    </xf>
    <xf numFmtId="180" fontId="73" fillId="0" borderId="0" xfId="57" applyNumberFormat="1" applyFont="1" applyFill="1" applyBorder="1" applyAlignment="1" applyProtection="1" quotePrefix="1">
      <alignment horizontal="center" vertical="center" wrapText="1"/>
      <protection/>
    </xf>
    <xf numFmtId="9" fontId="73"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79" fillId="0" borderId="0" xfId="57" applyFont="1" applyFill="1" applyBorder="1" applyAlignment="1" quotePrefix="1">
      <alignment horizontal="center" vertical="center" wrapText="1"/>
      <protection/>
    </xf>
    <xf numFmtId="0" fontId="75" fillId="0" borderId="0" xfId="57" applyFont="1" applyFill="1" applyBorder="1" applyAlignment="1" quotePrefix="1">
      <alignment horizontal="center" vertical="center" wrapText="1"/>
      <protection/>
    </xf>
    <xf numFmtId="0" fontId="73"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6" fillId="0" borderId="0" xfId="57" applyFont="1" applyFill="1" applyBorder="1" applyAlignment="1" quotePrefix="1">
      <alignment horizontal="left" vertical="center" wrapText="1"/>
      <protection/>
    </xf>
    <xf numFmtId="0" fontId="76"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3333470.45</c:v>
                </c:pt>
                <c:pt idx="1">
                  <c:v>74781669.92000003</c:v>
                </c:pt>
                <c:pt idx="2">
                  <c:v>113346919.96999994</c:v>
                </c:pt>
                <c:pt idx="3">
                  <c:v>172494837.77000016</c:v>
                </c:pt>
                <c:pt idx="4">
                  <c:v>191989516.78000033</c:v>
                </c:pt>
                <c:pt idx="5">
                  <c:v>202667340.1999999</c:v>
                </c:pt>
                <c:pt idx="6">
                  <c:v>241572932.14000005</c:v>
                </c:pt>
                <c:pt idx="7">
                  <c:v>314740954.41999924</c:v>
                </c:pt>
                <c:pt idx="8">
                  <c:v>330728721.4800001</c:v>
                </c:pt>
                <c:pt idx="9">
                  <c:v>424616591.6699997</c:v>
                </c:pt>
                <c:pt idx="10">
                  <c:v>451811743.24999946</c:v>
                </c:pt>
                <c:pt idx="11">
                  <c:v>507975071.7800019</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53152297.53999998</c:v>
                </c:pt>
                <c:pt idx="1">
                  <c:v>95440997.38</c:v>
                </c:pt>
                <c:pt idx="2">
                  <c:v>2881466474.9099827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9.385620139630292E-05</c:v>
                </c:pt>
                <c:pt idx="1">
                  <c:v>0.014403258141818268</c:v>
                </c:pt>
                <c:pt idx="2">
                  <c:v>0.05580917633498954</c:v>
                </c:pt>
                <c:pt idx="3">
                  <c:v>0.09012098371423226</c:v>
                </c:pt>
                <c:pt idx="4">
                  <c:v>0.10540106633207383</c:v>
                </c:pt>
                <c:pt idx="5">
                  <c:v>0.12199421005505114</c:v>
                </c:pt>
                <c:pt idx="6">
                  <c:v>0.12753278101893004</c:v>
                </c:pt>
                <c:pt idx="7">
                  <c:v>0.13494348223795638</c:v>
                </c:pt>
                <c:pt idx="8">
                  <c:v>0.13400358141541913</c:v>
                </c:pt>
                <c:pt idx="9">
                  <c:v>0.1411326389756305</c:v>
                </c:pt>
                <c:pt idx="10">
                  <c:v>0.060803818371654134</c:v>
                </c:pt>
                <c:pt idx="11">
                  <c:v>0.005167091628320718</c:v>
                </c:pt>
                <c:pt idx="12">
                  <c:v>0.0016232758901240923</c:v>
                </c:pt>
                <c:pt idx="13">
                  <c:v>0.006970779682403765</c:v>
                </c:pt>
              </c:numCache>
            </c:numRef>
          </c:val>
        </c:ser>
        <c:gapWidth val="80"/>
        <c:axId val="51608750"/>
        <c:axId val="61825567"/>
      </c:barChart>
      <c:catAx>
        <c:axId val="5160875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61825567"/>
        <c:crosses val="autoZero"/>
        <c:auto val="1"/>
        <c:lblOffset val="100"/>
        <c:tickLblSkip val="1"/>
        <c:noMultiLvlLbl val="0"/>
      </c:catAx>
      <c:valAx>
        <c:axId val="6182556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6087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0.003851565126272992</c:v>
                </c:pt>
                <c:pt idx="1">
                  <c:v>0.02185191782329591</c:v>
                </c:pt>
                <c:pt idx="2">
                  <c:v>0.06237150153991969</c:v>
                </c:pt>
                <c:pt idx="3">
                  <c:v>0.14358237012744135</c:v>
                </c:pt>
                <c:pt idx="4">
                  <c:v>0.20648457963094943</c:v>
                </c:pt>
                <c:pt idx="5">
                  <c:v>0.02568939495024126</c:v>
                </c:pt>
                <c:pt idx="6">
                  <c:v>0.039583556923277856</c:v>
                </c:pt>
                <c:pt idx="7">
                  <c:v>0.048391108584708346</c:v>
                </c:pt>
                <c:pt idx="8">
                  <c:v>0.06064011045904513</c:v>
                </c:pt>
                <c:pt idx="9">
                  <c:v>0.04866522139867659</c:v>
                </c:pt>
                <c:pt idx="10">
                  <c:v>0.16072115492867728</c:v>
                </c:pt>
                <c:pt idx="11">
                  <c:v>0.0697681190631631</c:v>
                </c:pt>
                <c:pt idx="12">
                  <c:v>0.030256862063530735</c:v>
                </c:pt>
                <c:pt idx="13">
                  <c:v>0.07814253738080032</c:v>
                </c:pt>
              </c:numCache>
            </c:numRef>
          </c:val>
        </c:ser>
        <c:gapWidth val="80"/>
        <c:axId val="19559192"/>
        <c:axId val="41815001"/>
      </c:barChart>
      <c:catAx>
        <c:axId val="1955919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1815001"/>
        <c:crosses val="autoZero"/>
        <c:auto val="1"/>
        <c:lblOffset val="100"/>
        <c:tickLblSkip val="1"/>
        <c:noMultiLvlLbl val="0"/>
      </c:catAx>
      <c:valAx>
        <c:axId val="418150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55919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strCache>
            </c:strRef>
          </c:cat>
          <c:val>
            <c:numRef>
              <c:f>_Hidden24!$B$2:$B$20</c:f>
              <c:numCache>
                <c:ptCount val="19"/>
                <c:pt idx="0">
                  <c:v>0.011453173308837725</c:v>
                </c:pt>
                <c:pt idx="1">
                  <c:v>0.018484840140015547</c:v>
                </c:pt>
                <c:pt idx="2">
                  <c:v>0.07886518138663867</c:v>
                </c:pt>
                <c:pt idx="3">
                  <c:v>0.0799411519211024</c:v>
                </c:pt>
                <c:pt idx="4">
                  <c:v>0.09180643176738632</c:v>
                </c:pt>
                <c:pt idx="5">
                  <c:v>0.09136416894031506</c:v>
                </c:pt>
                <c:pt idx="6">
                  <c:v>0.07783397244115449</c:v>
                </c:pt>
                <c:pt idx="7">
                  <c:v>0.10981241224448489</c:v>
                </c:pt>
                <c:pt idx="8">
                  <c:v>0.11513723719039803</c:v>
                </c:pt>
                <c:pt idx="9">
                  <c:v>0.10051043561991753</c:v>
                </c:pt>
                <c:pt idx="10">
                  <c:v>0.07979077049148907</c:v>
                </c:pt>
                <c:pt idx="11">
                  <c:v>0.07667647002324145</c:v>
                </c:pt>
                <c:pt idx="12">
                  <c:v>0.06159983869574685</c:v>
                </c:pt>
                <c:pt idx="13">
                  <c:v>0.005756377443002899</c:v>
                </c:pt>
                <c:pt idx="14">
                  <c:v>0.0008078109825989751</c:v>
                </c:pt>
                <c:pt idx="15">
                  <c:v>6.886402772566649E-05</c:v>
                </c:pt>
                <c:pt idx="16">
                  <c:v>1.5762933284540337E-05</c:v>
                </c:pt>
                <c:pt idx="17">
                  <c:v>4.409876707068938E-06</c:v>
                </c:pt>
                <c:pt idx="18">
                  <c:v>7.069056595276903E-05</c:v>
                </c:pt>
              </c:numCache>
            </c:numRef>
          </c:val>
        </c:ser>
        <c:gapWidth val="80"/>
        <c:axId val="40790690"/>
        <c:axId val="31571891"/>
      </c:barChart>
      <c:catAx>
        <c:axId val="4079069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1571891"/>
        <c:crosses val="autoZero"/>
        <c:auto val="1"/>
        <c:lblOffset val="100"/>
        <c:tickLblSkip val="1"/>
        <c:noMultiLvlLbl val="0"/>
      </c:catAx>
      <c:valAx>
        <c:axId val="3157189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79069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0.9420726514151081</c:v>
                </c:pt>
                <c:pt idx="1">
                  <c:v>0.018915881977211228</c:v>
                </c:pt>
                <c:pt idx="2">
                  <c:v>0.015199861282797102</c:v>
                </c:pt>
                <c:pt idx="3">
                  <c:v>0.008612584738374389</c:v>
                </c:pt>
                <c:pt idx="4">
                  <c:v>0.0038726027112852518</c:v>
                </c:pt>
                <c:pt idx="5">
                  <c:v>0.0024587011002815944</c:v>
                </c:pt>
                <c:pt idx="6">
                  <c:v>0.005164200517034006</c:v>
                </c:pt>
                <c:pt idx="7">
                  <c:v>0.0037035162579085405</c:v>
                </c:pt>
              </c:numCache>
            </c:numRef>
          </c:val>
        </c:ser>
        <c:gapWidth val="80"/>
        <c:axId val="15711564"/>
        <c:axId val="7186349"/>
      </c:barChart>
      <c:catAx>
        <c:axId val="1571156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7186349"/>
        <c:crosses val="autoZero"/>
        <c:auto val="1"/>
        <c:lblOffset val="100"/>
        <c:tickLblSkip val="1"/>
        <c:noMultiLvlLbl val="0"/>
      </c:catAx>
      <c:valAx>
        <c:axId val="718634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71156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2267020.9499999997</c:v>
                </c:pt>
                <c:pt idx="1">
                  <c:v>1015027.06</c:v>
                </c:pt>
                <c:pt idx="2">
                  <c:v>199081.91</c:v>
                </c:pt>
                <c:pt idx="3">
                  <c:v>219521.06000000003</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20</c:v>
                </c:pt>
                <c:pt idx="1">
                  <c:v>11</c:v>
                </c:pt>
                <c:pt idx="2">
                  <c:v>2</c:v>
                </c:pt>
                <c:pt idx="3">
                  <c:v>5</c:v>
                </c:pt>
              </c:numCache>
            </c:numRef>
          </c:val>
        </c:ser>
        <c:gapWidth val="100"/>
        <c:axId val="64677142"/>
        <c:axId val="45223367"/>
      </c:barChart>
      <c:catAx>
        <c:axId val="64677142"/>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5223367"/>
        <c:crosses val="autoZero"/>
        <c:auto val="1"/>
        <c:lblOffset val="100"/>
        <c:tickLblSkip val="1"/>
        <c:noMultiLvlLbl val="0"/>
      </c:catAx>
      <c:valAx>
        <c:axId val="4522336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67714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strCache>
            </c:strRef>
          </c:cat>
          <c:val>
            <c:numRef>
              <c:f>_Hidden30!$B$2:$B$363</c:f>
              <c:numCache>
                <c:ptCount val="362"/>
                <c:pt idx="0">
                  <c:v>3009315894.331996</c:v>
                </c:pt>
                <c:pt idx="1">
                  <c:v>2988661204.738571</c:v>
                </c:pt>
                <c:pt idx="2">
                  <c:v>2968755378.29652</c:v>
                </c:pt>
                <c:pt idx="3">
                  <c:v>2949025531.19609</c:v>
                </c:pt>
                <c:pt idx="4">
                  <c:v>2929005229.335493</c:v>
                </c:pt>
                <c:pt idx="5">
                  <c:v>2906788744.842484</c:v>
                </c:pt>
                <c:pt idx="6">
                  <c:v>2885377674.400226</c:v>
                </c:pt>
                <c:pt idx="7">
                  <c:v>2865107233.785228</c:v>
                </c:pt>
                <c:pt idx="8">
                  <c:v>2843054748.64213</c:v>
                </c:pt>
                <c:pt idx="9">
                  <c:v>2821640693.60457</c:v>
                </c:pt>
                <c:pt idx="10">
                  <c:v>2799692849.818826</c:v>
                </c:pt>
                <c:pt idx="11">
                  <c:v>2778274526.362417</c:v>
                </c:pt>
                <c:pt idx="12">
                  <c:v>2757639985.830334</c:v>
                </c:pt>
                <c:pt idx="13">
                  <c:v>2737396563.135964</c:v>
                </c:pt>
                <c:pt idx="14">
                  <c:v>2717138047.673209</c:v>
                </c:pt>
                <c:pt idx="15">
                  <c:v>2695666655.848774</c:v>
                </c:pt>
                <c:pt idx="16">
                  <c:v>2674363875.944871</c:v>
                </c:pt>
                <c:pt idx="17">
                  <c:v>2652998556.322458</c:v>
                </c:pt>
                <c:pt idx="18">
                  <c:v>2632838769.5443</c:v>
                </c:pt>
                <c:pt idx="19">
                  <c:v>2611775157.700512</c:v>
                </c:pt>
                <c:pt idx="20">
                  <c:v>2590882584.982385</c:v>
                </c:pt>
                <c:pt idx="21">
                  <c:v>2570488630.434667</c:v>
                </c:pt>
                <c:pt idx="22">
                  <c:v>2549448049.396127</c:v>
                </c:pt>
                <c:pt idx="23">
                  <c:v>2529109975.901138</c:v>
                </c:pt>
                <c:pt idx="24">
                  <c:v>2508235974.206255</c:v>
                </c:pt>
                <c:pt idx="25">
                  <c:v>2487616530.561212</c:v>
                </c:pt>
                <c:pt idx="26">
                  <c:v>2466518691.390246</c:v>
                </c:pt>
                <c:pt idx="27">
                  <c:v>2445320576.29135</c:v>
                </c:pt>
                <c:pt idx="28">
                  <c:v>2424300898.240753</c:v>
                </c:pt>
                <c:pt idx="29">
                  <c:v>2403754718.574517</c:v>
                </c:pt>
                <c:pt idx="30">
                  <c:v>2383779613.412453</c:v>
                </c:pt>
                <c:pt idx="31">
                  <c:v>2362784119.31457</c:v>
                </c:pt>
                <c:pt idx="32">
                  <c:v>2340896949.133165</c:v>
                </c:pt>
                <c:pt idx="33">
                  <c:v>2319700328.827752</c:v>
                </c:pt>
                <c:pt idx="34">
                  <c:v>2298392148.925948</c:v>
                </c:pt>
                <c:pt idx="35">
                  <c:v>2277808614.708097</c:v>
                </c:pt>
                <c:pt idx="36">
                  <c:v>2256521341.75045</c:v>
                </c:pt>
                <c:pt idx="37">
                  <c:v>2236690266.28422</c:v>
                </c:pt>
                <c:pt idx="38">
                  <c:v>2216303876.005113</c:v>
                </c:pt>
                <c:pt idx="39">
                  <c:v>2194883971.369325</c:v>
                </c:pt>
                <c:pt idx="40">
                  <c:v>2174286745.627113</c:v>
                </c:pt>
                <c:pt idx="41">
                  <c:v>2153786907.842054</c:v>
                </c:pt>
                <c:pt idx="42">
                  <c:v>2133429720.776344</c:v>
                </c:pt>
                <c:pt idx="43">
                  <c:v>2112982993.37439</c:v>
                </c:pt>
                <c:pt idx="44">
                  <c:v>2091533112.440938</c:v>
                </c:pt>
                <c:pt idx="45">
                  <c:v>2069213706.934287</c:v>
                </c:pt>
                <c:pt idx="46">
                  <c:v>2049212920.848422</c:v>
                </c:pt>
                <c:pt idx="47">
                  <c:v>2027271870.198895</c:v>
                </c:pt>
                <c:pt idx="48">
                  <c:v>2006602883.215371</c:v>
                </c:pt>
                <c:pt idx="49">
                  <c:v>1987001901.547584</c:v>
                </c:pt>
                <c:pt idx="50">
                  <c:v>1967483415.874621</c:v>
                </c:pt>
                <c:pt idx="51">
                  <c:v>1947130690.407197</c:v>
                </c:pt>
                <c:pt idx="52">
                  <c:v>1927471219.5701</c:v>
                </c:pt>
                <c:pt idx="53">
                  <c:v>1908159307.581905</c:v>
                </c:pt>
                <c:pt idx="54">
                  <c:v>1888635230.83173</c:v>
                </c:pt>
                <c:pt idx="55">
                  <c:v>1869623076.29724</c:v>
                </c:pt>
                <c:pt idx="56">
                  <c:v>1849750867.095314</c:v>
                </c:pt>
                <c:pt idx="57">
                  <c:v>1830436069.704808</c:v>
                </c:pt>
                <c:pt idx="58">
                  <c:v>1811685748.219669</c:v>
                </c:pt>
                <c:pt idx="59">
                  <c:v>1792596756.610855</c:v>
                </c:pt>
                <c:pt idx="60">
                  <c:v>1774294076.278732</c:v>
                </c:pt>
                <c:pt idx="61">
                  <c:v>1755273210.496303</c:v>
                </c:pt>
                <c:pt idx="62">
                  <c:v>1737282123.317868</c:v>
                </c:pt>
                <c:pt idx="63">
                  <c:v>1719370763.176059</c:v>
                </c:pt>
                <c:pt idx="64">
                  <c:v>1701830079.340807</c:v>
                </c:pt>
                <c:pt idx="65">
                  <c:v>1683475749.185064</c:v>
                </c:pt>
                <c:pt idx="66">
                  <c:v>1665233429.500907</c:v>
                </c:pt>
                <c:pt idx="67">
                  <c:v>1647383702.671207</c:v>
                </c:pt>
                <c:pt idx="68">
                  <c:v>1629397850.738624</c:v>
                </c:pt>
                <c:pt idx="69">
                  <c:v>1611858420.226105</c:v>
                </c:pt>
                <c:pt idx="70">
                  <c:v>1594573868.077787</c:v>
                </c:pt>
                <c:pt idx="71">
                  <c:v>1576777595.824419</c:v>
                </c:pt>
                <c:pt idx="72">
                  <c:v>1559962925.651969</c:v>
                </c:pt>
                <c:pt idx="73">
                  <c:v>1543672426.873</c:v>
                </c:pt>
                <c:pt idx="74">
                  <c:v>1526524298.821601</c:v>
                </c:pt>
                <c:pt idx="75">
                  <c:v>1509429200.152853</c:v>
                </c:pt>
                <c:pt idx="76">
                  <c:v>1493444106.041669</c:v>
                </c:pt>
                <c:pt idx="77">
                  <c:v>1477532568.944775</c:v>
                </c:pt>
                <c:pt idx="78">
                  <c:v>1461811546.32682</c:v>
                </c:pt>
                <c:pt idx="79">
                  <c:v>1446066780.00077</c:v>
                </c:pt>
                <c:pt idx="80">
                  <c:v>1428464293.022552</c:v>
                </c:pt>
                <c:pt idx="81">
                  <c:v>1412134912.314698</c:v>
                </c:pt>
                <c:pt idx="82">
                  <c:v>1396663276.076923</c:v>
                </c:pt>
                <c:pt idx="83">
                  <c:v>1381241117.778642</c:v>
                </c:pt>
                <c:pt idx="84">
                  <c:v>1365951072.951849</c:v>
                </c:pt>
                <c:pt idx="85">
                  <c:v>1350507918.376194</c:v>
                </c:pt>
                <c:pt idx="86">
                  <c:v>1332266262.405403</c:v>
                </c:pt>
                <c:pt idx="87">
                  <c:v>1317126069.277227</c:v>
                </c:pt>
                <c:pt idx="88">
                  <c:v>1302375527.642045</c:v>
                </c:pt>
                <c:pt idx="89">
                  <c:v>1286962741.243034</c:v>
                </c:pt>
                <c:pt idx="90">
                  <c:v>1272241541.66076</c:v>
                </c:pt>
                <c:pt idx="91">
                  <c:v>1257543295.550427</c:v>
                </c:pt>
                <c:pt idx="92">
                  <c:v>1242763248.372247</c:v>
                </c:pt>
                <c:pt idx="93">
                  <c:v>1228006775.942932</c:v>
                </c:pt>
                <c:pt idx="94">
                  <c:v>1213942533.234642</c:v>
                </c:pt>
                <c:pt idx="95">
                  <c:v>1199721819.590497</c:v>
                </c:pt>
                <c:pt idx="96">
                  <c:v>1185792987.405968</c:v>
                </c:pt>
                <c:pt idx="97">
                  <c:v>1172034847.236252</c:v>
                </c:pt>
                <c:pt idx="98">
                  <c:v>1158184010.239093</c:v>
                </c:pt>
                <c:pt idx="99">
                  <c:v>1144416321.967653</c:v>
                </c:pt>
                <c:pt idx="100">
                  <c:v>1130211066.790441</c:v>
                </c:pt>
                <c:pt idx="101">
                  <c:v>1116431695.716981</c:v>
                </c:pt>
                <c:pt idx="102">
                  <c:v>1101776103.94544</c:v>
                </c:pt>
                <c:pt idx="103">
                  <c:v>1087623944.311668</c:v>
                </c:pt>
                <c:pt idx="104">
                  <c:v>1073968254.163812</c:v>
                </c:pt>
                <c:pt idx="105">
                  <c:v>1060654240.374151</c:v>
                </c:pt>
                <c:pt idx="106">
                  <c:v>1047766216.121118</c:v>
                </c:pt>
                <c:pt idx="107">
                  <c:v>1033555007.23299</c:v>
                </c:pt>
                <c:pt idx="108">
                  <c:v>1020957087.311891</c:v>
                </c:pt>
                <c:pt idx="109">
                  <c:v>1008091771.615886</c:v>
                </c:pt>
                <c:pt idx="110">
                  <c:v>994438945.103471</c:v>
                </c:pt>
                <c:pt idx="111">
                  <c:v>982004184.079998</c:v>
                </c:pt>
                <c:pt idx="112">
                  <c:v>969384122.497827</c:v>
                </c:pt>
                <c:pt idx="113">
                  <c:v>956690451.911157</c:v>
                </c:pt>
                <c:pt idx="114">
                  <c:v>944596522.395051</c:v>
                </c:pt>
                <c:pt idx="115">
                  <c:v>932569277.763421</c:v>
                </c:pt>
                <c:pt idx="116">
                  <c:v>920657961.804104</c:v>
                </c:pt>
                <c:pt idx="117">
                  <c:v>908896628.033048</c:v>
                </c:pt>
                <c:pt idx="118">
                  <c:v>897227530.225897</c:v>
                </c:pt>
                <c:pt idx="119">
                  <c:v>885684938.572906</c:v>
                </c:pt>
                <c:pt idx="120">
                  <c:v>874141831.701353</c:v>
                </c:pt>
                <c:pt idx="121">
                  <c:v>862785047.507363</c:v>
                </c:pt>
                <c:pt idx="122">
                  <c:v>851458448.433988</c:v>
                </c:pt>
                <c:pt idx="123">
                  <c:v>840183471.068358</c:v>
                </c:pt>
                <c:pt idx="124">
                  <c:v>828717535.378658</c:v>
                </c:pt>
                <c:pt idx="125">
                  <c:v>817416431.072186</c:v>
                </c:pt>
                <c:pt idx="126">
                  <c:v>806217154.681241</c:v>
                </c:pt>
                <c:pt idx="127">
                  <c:v>794946635.210341</c:v>
                </c:pt>
                <c:pt idx="128">
                  <c:v>784043762.981995</c:v>
                </c:pt>
                <c:pt idx="129">
                  <c:v>773280448.884681</c:v>
                </c:pt>
                <c:pt idx="130">
                  <c:v>762635289.796997</c:v>
                </c:pt>
                <c:pt idx="131">
                  <c:v>752101149.988407</c:v>
                </c:pt>
                <c:pt idx="132">
                  <c:v>741187472.575628</c:v>
                </c:pt>
                <c:pt idx="133">
                  <c:v>730869550.308943</c:v>
                </c:pt>
                <c:pt idx="134">
                  <c:v>720622753.525841</c:v>
                </c:pt>
                <c:pt idx="135">
                  <c:v>710490753.653325</c:v>
                </c:pt>
                <c:pt idx="136">
                  <c:v>700462668.236422</c:v>
                </c:pt>
                <c:pt idx="137">
                  <c:v>690499266.429687</c:v>
                </c:pt>
                <c:pt idx="138">
                  <c:v>680594793.184638</c:v>
                </c:pt>
                <c:pt idx="139">
                  <c:v>670624052.215392</c:v>
                </c:pt>
                <c:pt idx="140">
                  <c:v>660835127.60729</c:v>
                </c:pt>
                <c:pt idx="141">
                  <c:v>651113101.286098</c:v>
                </c:pt>
                <c:pt idx="142">
                  <c:v>641445833.648796</c:v>
                </c:pt>
                <c:pt idx="143">
                  <c:v>631741017.382247</c:v>
                </c:pt>
                <c:pt idx="144">
                  <c:v>622124015.464682</c:v>
                </c:pt>
                <c:pt idx="145">
                  <c:v>612660786.752658</c:v>
                </c:pt>
                <c:pt idx="146">
                  <c:v>603111609.315295</c:v>
                </c:pt>
                <c:pt idx="147">
                  <c:v>593621245.249198</c:v>
                </c:pt>
                <c:pt idx="148">
                  <c:v>584125358.141162</c:v>
                </c:pt>
                <c:pt idx="149">
                  <c:v>574878736.864877</c:v>
                </c:pt>
                <c:pt idx="150">
                  <c:v>565715262.413789</c:v>
                </c:pt>
                <c:pt idx="151">
                  <c:v>556552874.353072</c:v>
                </c:pt>
                <c:pt idx="152">
                  <c:v>547539117.300987</c:v>
                </c:pt>
                <c:pt idx="153">
                  <c:v>538603228.821169</c:v>
                </c:pt>
                <c:pt idx="154">
                  <c:v>529760276.481329</c:v>
                </c:pt>
                <c:pt idx="155">
                  <c:v>520995161.808276</c:v>
                </c:pt>
                <c:pt idx="156">
                  <c:v>512311186.814166</c:v>
                </c:pt>
                <c:pt idx="157">
                  <c:v>503665495.252388</c:v>
                </c:pt>
                <c:pt idx="158">
                  <c:v>494294210.971221</c:v>
                </c:pt>
                <c:pt idx="159">
                  <c:v>485713228.659746</c:v>
                </c:pt>
                <c:pt idx="160">
                  <c:v>477173073.621764</c:v>
                </c:pt>
                <c:pt idx="161">
                  <c:v>468684395.731037</c:v>
                </c:pt>
                <c:pt idx="162">
                  <c:v>460263121.69723</c:v>
                </c:pt>
                <c:pt idx="163">
                  <c:v>451915806.79107</c:v>
                </c:pt>
                <c:pt idx="164">
                  <c:v>443384135.49332</c:v>
                </c:pt>
                <c:pt idx="165">
                  <c:v>435249431.357034</c:v>
                </c:pt>
                <c:pt idx="166">
                  <c:v>427219795.660151</c:v>
                </c:pt>
                <c:pt idx="167">
                  <c:v>419315843.84017</c:v>
                </c:pt>
                <c:pt idx="168">
                  <c:v>411559339.142278</c:v>
                </c:pt>
                <c:pt idx="169">
                  <c:v>403892874.471355</c:v>
                </c:pt>
                <c:pt idx="170">
                  <c:v>396297427.424405</c:v>
                </c:pt>
                <c:pt idx="171">
                  <c:v>388566217.125086</c:v>
                </c:pt>
                <c:pt idx="172">
                  <c:v>381116292.634295</c:v>
                </c:pt>
                <c:pt idx="173">
                  <c:v>372722639.629033</c:v>
                </c:pt>
                <c:pt idx="174">
                  <c:v>365404847.783459</c:v>
                </c:pt>
                <c:pt idx="175">
                  <c:v>358158222.264782</c:v>
                </c:pt>
                <c:pt idx="176">
                  <c:v>351020820.723806</c:v>
                </c:pt>
                <c:pt idx="177">
                  <c:v>344050830.120068</c:v>
                </c:pt>
                <c:pt idx="178">
                  <c:v>337195148.338116</c:v>
                </c:pt>
                <c:pt idx="179">
                  <c:v>330295824.753979</c:v>
                </c:pt>
                <c:pt idx="180">
                  <c:v>323690067.937049</c:v>
                </c:pt>
                <c:pt idx="181">
                  <c:v>317154493.165886</c:v>
                </c:pt>
                <c:pt idx="182">
                  <c:v>310640714.272115</c:v>
                </c:pt>
                <c:pt idx="183">
                  <c:v>304159387.598051</c:v>
                </c:pt>
                <c:pt idx="184">
                  <c:v>297712070.002984</c:v>
                </c:pt>
                <c:pt idx="185">
                  <c:v>291299636.419191</c:v>
                </c:pt>
                <c:pt idx="186">
                  <c:v>284943570.881862</c:v>
                </c:pt>
                <c:pt idx="187">
                  <c:v>278646656.873907</c:v>
                </c:pt>
                <c:pt idx="188">
                  <c:v>272452088.418252</c:v>
                </c:pt>
                <c:pt idx="189">
                  <c:v>266397064.844675</c:v>
                </c:pt>
                <c:pt idx="190">
                  <c:v>260481778.046402</c:v>
                </c:pt>
                <c:pt idx="191">
                  <c:v>254684549.054301</c:v>
                </c:pt>
                <c:pt idx="192">
                  <c:v>249000600.751841</c:v>
                </c:pt>
                <c:pt idx="193">
                  <c:v>243432269.014325</c:v>
                </c:pt>
                <c:pt idx="194">
                  <c:v>237972153.534122</c:v>
                </c:pt>
                <c:pt idx="195">
                  <c:v>232659412.3012</c:v>
                </c:pt>
                <c:pt idx="196">
                  <c:v>227434784.83631</c:v>
                </c:pt>
                <c:pt idx="197">
                  <c:v>222313997.696221</c:v>
                </c:pt>
                <c:pt idx="198">
                  <c:v>217256139.515336</c:v>
                </c:pt>
                <c:pt idx="199">
                  <c:v>212242767.080512</c:v>
                </c:pt>
                <c:pt idx="200">
                  <c:v>207261321.969627</c:v>
                </c:pt>
                <c:pt idx="201">
                  <c:v>202344476.913558</c:v>
                </c:pt>
                <c:pt idx="202">
                  <c:v>197479197.464175</c:v>
                </c:pt>
                <c:pt idx="203">
                  <c:v>192666082.830089</c:v>
                </c:pt>
                <c:pt idx="204">
                  <c:v>187923055.036369</c:v>
                </c:pt>
                <c:pt idx="205">
                  <c:v>183243407.592868</c:v>
                </c:pt>
                <c:pt idx="206">
                  <c:v>178612652.222951</c:v>
                </c:pt>
                <c:pt idx="207">
                  <c:v>174068163.651447</c:v>
                </c:pt>
                <c:pt idx="208">
                  <c:v>169602764.027094</c:v>
                </c:pt>
                <c:pt idx="209">
                  <c:v>165245986.572801</c:v>
                </c:pt>
                <c:pt idx="210">
                  <c:v>160571496.048672</c:v>
                </c:pt>
                <c:pt idx="211">
                  <c:v>156398577.185095</c:v>
                </c:pt>
                <c:pt idx="212">
                  <c:v>152314010.780258</c:v>
                </c:pt>
                <c:pt idx="213">
                  <c:v>148310018.987292</c:v>
                </c:pt>
                <c:pt idx="214">
                  <c:v>143859564.869981</c:v>
                </c:pt>
                <c:pt idx="215">
                  <c:v>139812109.977814</c:v>
                </c:pt>
                <c:pt idx="216">
                  <c:v>135959598.207435</c:v>
                </c:pt>
                <c:pt idx="217">
                  <c:v>132129313.67507</c:v>
                </c:pt>
                <c:pt idx="218">
                  <c:v>128317920.241394</c:v>
                </c:pt>
                <c:pt idx="219">
                  <c:v>124532927.862661</c:v>
                </c:pt>
                <c:pt idx="220">
                  <c:v>120771562.988912</c:v>
                </c:pt>
                <c:pt idx="221">
                  <c:v>117058655.7478</c:v>
                </c:pt>
                <c:pt idx="222">
                  <c:v>113372555.079647</c:v>
                </c:pt>
                <c:pt idx="223">
                  <c:v>109731654.685639</c:v>
                </c:pt>
                <c:pt idx="224">
                  <c:v>106129484.028882</c:v>
                </c:pt>
                <c:pt idx="225">
                  <c:v>102609487.092183</c:v>
                </c:pt>
                <c:pt idx="226">
                  <c:v>99152698.412446</c:v>
                </c:pt>
                <c:pt idx="227">
                  <c:v>95807643.243512</c:v>
                </c:pt>
                <c:pt idx="228">
                  <c:v>92627721.481946</c:v>
                </c:pt>
                <c:pt idx="229">
                  <c:v>89521530.220351</c:v>
                </c:pt>
                <c:pt idx="230">
                  <c:v>86458747.06211</c:v>
                </c:pt>
                <c:pt idx="231">
                  <c:v>83486953.723264</c:v>
                </c:pt>
                <c:pt idx="232">
                  <c:v>80549469.867364</c:v>
                </c:pt>
                <c:pt idx="233">
                  <c:v>77649808.99172</c:v>
                </c:pt>
                <c:pt idx="234">
                  <c:v>74807313.680699</c:v>
                </c:pt>
                <c:pt idx="235">
                  <c:v>72019807.071798</c:v>
                </c:pt>
                <c:pt idx="236">
                  <c:v>69328752.448134</c:v>
                </c:pt>
                <c:pt idx="237">
                  <c:v>66729582.69631</c:v>
                </c:pt>
                <c:pt idx="238">
                  <c:v>64222210.516024</c:v>
                </c:pt>
                <c:pt idx="239">
                  <c:v>61799911.73102</c:v>
                </c:pt>
                <c:pt idx="240">
                  <c:v>59481078.183529</c:v>
                </c:pt>
                <c:pt idx="241">
                  <c:v>57220757.957698</c:v>
                </c:pt>
                <c:pt idx="242">
                  <c:v>54989305.805766</c:v>
                </c:pt>
                <c:pt idx="243">
                  <c:v>52774666.557675</c:v>
                </c:pt>
                <c:pt idx="244">
                  <c:v>50567285.745225</c:v>
                </c:pt>
                <c:pt idx="245">
                  <c:v>48369957.032916</c:v>
                </c:pt>
                <c:pt idx="246">
                  <c:v>46189300.733241</c:v>
                </c:pt>
                <c:pt idx="247">
                  <c:v>44039389.868191</c:v>
                </c:pt>
                <c:pt idx="248">
                  <c:v>41929957.299553</c:v>
                </c:pt>
                <c:pt idx="249">
                  <c:v>39962236.926094</c:v>
                </c:pt>
                <c:pt idx="250">
                  <c:v>38088948.67023</c:v>
                </c:pt>
                <c:pt idx="251">
                  <c:v>36309739.590215</c:v>
                </c:pt>
                <c:pt idx="252">
                  <c:v>34595298.405772</c:v>
                </c:pt>
                <c:pt idx="253">
                  <c:v>32948609.481869</c:v>
                </c:pt>
                <c:pt idx="254">
                  <c:v>31359338.545604</c:v>
                </c:pt>
                <c:pt idx="255">
                  <c:v>29891767.319712</c:v>
                </c:pt>
                <c:pt idx="256">
                  <c:v>28508196.965707</c:v>
                </c:pt>
                <c:pt idx="257">
                  <c:v>27202885.184889</c:v>
                </c:pt>
                <c:pt idx="258">
                  <c:v>25955779.466501</c:v>
                </c:pt>
                <c:pt idx="259">
                  <c:v>24736013.650768</c:v>
                </c:pt>
                <c:pt idx="260">
                  <c:v>23544065.61326</c:v>
                </c:pt>
                <c:pt idx="261">
                  <c:v>22393783.686229</c:v>
                </c:pt>
                <c:pt idx="262">
                  <c:v>21262099.417502</c:v>
                </c:pt>
                <c:pt idx="263">
                  <c:v>20153864.022851</c:v>
                </c:pt>
                <c:pt idx="264">
                  <c:v>19076643.281661</c:v>
                </c:pt>
                <c:pt idx="265">
                  <c:v>18030680.36042</c:v>
                </c:pt>
                <c:pt idx="266">
                  <c:v>17008051.413234</c:v>
                </c:pt>
                <c:pt idx="267">
                  <c:v>16010387.297258</c:v>
                </c:pt>
                <c:pt idx="268">
                  <c:v>15032267.76632</c:v>
                </c:pt>
                <c:pt idx="269">
                  <c:v>14087521.489896</c:v>
                </c:pt>
                <c:pt idx="270">
                  <c:v>13184969.525366</c:v>
                </c:pt>
                <c:pt idx="271">
                  <c:v>12313318.577112</c:v>
                </c:pt>
                <c:pt idx="272">
                  <c:v>11473911.437343</c:v>
                </c:pt>
                <c:pt idx="273">
                  <c:v>10669376.235673</c:v>
                </c:pt>
                <c:pt idx="274">
                  <c:v>9892713.136605</c:v>
                </c:pt>
                <c:pt idx="275">
                  <c:v>9145860.187386</c:v>
                </c:pt>
                <c:pt idx="276">
                  <c:v>8428129.888074</c:v>
                </c:pt>
                <c:pt idx="277">
                  <c:v>7725545.170639</c:v>
                </c:pt>
                <c:pt idx="278">
                  <c:v>7035431.582291</c:v>
                </c:pt>
                <c:pt idx="279">
                  <c:v>6358509.228535</c:v>
                </c:pt>
                <c:pt idx="280">
                  <c:v>5697633.786163</c:v>
                </c:pt>
                <c:pt idx="281">
                  <c:v>5056883.158397</c:v>
                </c:pt>
                <c:pt idx="282">
                  <c:v>4430548.96522</c:v>
                </c:pt>
                <c:pt idx="283">
                  <c:v>3826414.385794</c:v>
                </c:pt>
                <c:pt idx="284">
                  <c:v>3269726.255559</c:v>
                </c:pt>
                <c:pt idx="285">
                  <c:v>2754286.186102</c:v>
                </c:pt>
                <c:pt idx="286">
                  <c:v>2316687.475207</c:v>
                </c:pt>
                <c:pt idx="287">
                  <c:v>1949162.126404</c:v>
                </c:pt>
                <c:pt idx="288">
                  <c:v>1674623.641739</c:v>
                </c:pt>
                <c:pt idx="289">
                  <c:v>1448381.529026</c:v>
                </c:pt>
                <c:pt idx="290">
                  <c:v>1248521.63017</c:v>
                </c:pt>
                <c:pt idx="291">
                  <c:v>1104064.473173</c:v>
                </c:pt>
                <c:pt idx="292">
                  <c:v>970566.954547</c:v>
                </c:pt>
                <c:pt idx="293">
                  <c:v>845555.06141</c:v>
                </c:pt>
                <c:pt idx="294">
                  <c:v>735132.30981</c:v>
                </c:pt>
                <c:pt idx="295">
                  <c:v>649439.078083</c:v>
                </c:pt>
                <c:pt idx="296">
                  <c:v>616349.524134</c:v>
                </c:pt>
                <c:pt idx="297">
                  <c:v>598562.44</c:v>
                </c:pt>
                <c:pt idx="298">
                  <c:v>584096.44</c:v>
                </c:pt>
                <c:pt idx="299">
                  <c:v>571397.09</c:v>
                </c:pt>
                <c:pt idx="300">
                  <c:v>559586.12</c:v>
                </c:pt>
                <c:pt idx="301">
                  <c:v>548253.29</c:v>
                </c:pt>
                <c:pt idx="302">
                  <c:v>538073.89</c:v>
                </c:pt>
                <c:pt idx="303">
                  <c:v>527873.87</c:v>
                </c:pt>
                <c:pt idx="304">
                  <c:v>518455.31</c:v>
                </c:pt>
                <c:pt idx="305">
                  <c:v>509480.69</c:v>
                </c:pt>
                <c:pt idx="306">
                  <c:v>500939.68</c:v>
                </c:pt>
                <c:pt idx="307">
                  <c:v>492382.17</c:v>
                </c:pt>
                <c:pt idx="308">
                  <c:v>483808.03</c:v>
                </c:pt>
                <c:pt idx="309">
                  <c:v>475217.32</c:v>
                </c:pt>
                <c:pt idx="310">
                  <c:v>466609.99</c:v>
                </c:pt>
                <c:pt idx="311">
                  <c:v>457985.91</c:v>
                </c:pt>
                <c:pt idx="312">
                  <c:v>449345.1</c:v>
                </c:pt>
                <c:pt idx="313">
                  <c:v>440685.7</c:v>
                </c:pt>
                <c:pt idx="314">
                  <c:v>433881.7</c:v>
                </c:pt>
                <c:pt idx="315">
                  <c:v>177064.07</c:v>
                </c:pt>
                <c:pt idx="316">
                  <c:v>120232.78</c:v>
                </c:pt>
                <c:pt idx="317">
                  <c:v>113387.79</c:v>
                </c:pt>
                <c:pt idx="318">
                  <c:v>107278.26</c:v>
                </c:pt>
                <c:pt idx="319">
                  <c:v>101660.82</c:v>
                </c:pt>
                <c:pt idx="320">
                  <c:v>97123.37</c:v>
                </c:pt>
                <c:pt idx="321">
                  <c:v>92577.19</c:v>
                </c:pt>
                <c:pt idx="322">
                  <c:v>88022.3</c:v>
                </c:pt>
                <c:pt idx="323">
                  <c:v>83457.23</c:v>
                </c:pt>
                <c:pt idx="324">
                  <c:v>79566.56</c:v>
                </c:pt>
                <c:pt idx="325">
                  <c:v>75668.07</c:v>
                </c:pt>
                <c:pt idx="326">
                  <c:v>71760.72</c:v>
                </c:pt>
                <c:pt idx="327">
                  <c:v>68123.3</c:v>
                </c:pt>
                <c:pt idx="328">
                  <c:v>64479.23</c:v>
                </c:pt>
                <c:pt idx="329">
                  <c:v>60828.43</c:v>
                </c:pt>
                <c:pt idx="330">
                  <c:v>57170.94</c:v>
                </c:pt>
                <c:pt idx="331">
                  <c:v>53506.71</c:v>
                </c:pt>
                <c:pt idx="332">
                  <c:v>49835.72</c:v>
                </c:pt>
                <c:pt idx="333">
                  <c:v>46157.98</c:v>
                </c:pt>
                <c:pt idx="334">
                  <c:v>42473.45</c:v>
                </c:pt>
                <c:pt idx="335">
                  <c:v>38782.11</c:v>
                </c:pt>
                <c:pt idx="336">
                  <c:v>35084.72</c:v>
                </c:pt>
                <c:pt idx="337">
                  <c:v>33274.28</c:v>
                </c:pt>
                <c:pt idx="338">
                  <c:v>31458.66</c:v>
                </c:pt>
                <c:pt idx="339">
                  <c:v>29637.81</c:v>
                </c:pt>
                <c:pt idx="340">
                  <c:v>27811.76</c:v>
                </c:pt>
                <c:pt idx="341">
                  <c:v>25980.49</c:v>
                </c:pt>
                <c:pt idx="342">
                  <c:v>24143.96</c:v>
                </c:pt>
                <c:pt idx="343">
                  <c:v>22302.17</c:v>
                </c:pt>
                <c:pt idx="344">
                  <c:v>20455.09</c:v>
                </c:pt>
                <c:pt idx="345">
                  <c:v>18602.69</c:v>
                </c:pt>
                <c:pt idx="346">
                  <c:v>16744.99</c:v>
                </c:pt>
                <c:pt idx="347">
                  <c:v>15631.15</c:v>
                </c:pt>
                <c:pt idx="348">
                  <c:v>14512.92</c:v>
                </c:pt>
                <c:pt idx="349">
                  <c:v>13390.32</c:v>
                </c:pt>
                <c:pt idx="350">
                  <c:v>12263.28</c:v>
                </c:pt>
                <c:pt idx="351">
                  <c:v>11131.84</c:v>
                </c:pt>
                <c:pt idx="352">
                  <c:v>9995.94</c:v>
                </c:pt>
                <c:pt idx="353">
                  <c:v>8855.58</c:v>
                </c:pt>
                <c:pt idx="354">
                  <c:v>7710.75</c:v>
                </c:pt>
                <c:pt idx="355">
                  <c:v>6561.43</c:v>
                </c:pt>
                <c:pt idx="356">
                  <c:v>5478.52</c:v>
                </c:pt>
                <c:pt idx="357">
                  <c:v>4391.37</c:v>
                </c:pt>
                <c:pt idx="358">
                  <c:v>3299.96</c:v>
                </c:pt>
                <c:pt idx="359">
                  <c:v>2204.28</c:v>
                </c:pt>
                <c:pt idx="360">
                  <c:v>1104.29</c:v>
                </c:pt>
                <c:pt idx="361">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strCache>
            </c:strRef>
          </c:cat>
          <c:val>
            <c:numRef>
              <c:f>_Hidden30!$C$2:$C$363</c:f>
              <c:numCache>
                <c:ptCount val="362"/>
                <c:pt idx="0">
                  <c:v>3004376382.56494</c:v>
                </c:pt>
                <c:pt idx="1">
                  <c:v>2978694925.426825</c:v>
                </c:pt>
                <c:pt idx="2">
                  <c:v>2953998793.188142</c:v>
                </c:pt>
                <c:pt idx="3">
                  <c:v>2929390112.253656</c:v>
                </c:pt>
                <c:pt idx="4">
                  <c:v>2904568378.4559617</c:v>
                </c:pt>
                <c:pt idx="5">
                  <c:v>2878121016.889153</c:v>
                </c:pt>
                <c:pt idx="6">
                  <c:v>2852075560.003097</c:v>
                </c:pt>
                <c:pt idx="7">
                  <c:v>2827390546.009709</c:v>
                </c:pt>
                <c:pt idx="8">
                  <c:v>2800869809.6586065</c:v>
                </c:pt>
                <c:pt idx="9">
                  <c:v>2775210754.7590165</c:v>
                </c:pt>
                <c:pt idx="10">
                  <c:v>2748953711.326031</c:v>
                </c:pt>
                <c:pt idx="11">
                  <c:v>2723296794.25879</c:v>
                </c:pt>
                <c:pt idx="12">
                  <c:v>2698633740.5884957</c:v>
                </c:pt>
                <c:pt idx="13">
                  <c:v>2674279991.065446</c:v>
                </c:pt>
                <c:pt idx="14">
                  <c:v>2650131483.5220237</c:v>
                </c:pt>
                <c:pt idx="15">
                  <c:v>2624730291.4371004</c:v>
                </c:pt>
                <c:pt idx="16">
                  <c:v>2599571536.860904</c:v>
                </c:pt>
                <c:pt idx="17">
                  <c:v>2574852837.038423</c:v>
                </c:pt>
                <c:pt idx="18">
                  <c:v>2550952913.66724</c:v>
                </c:pt>
                <c:pt idx="19">
                  <c:v>2526390763.7374487</c:v>
                </c:pt>
                <c:pt idx="20">
                  <c:v>2501930544.131188</c:v>
                </c:pt>
                <c:pt idx="21">
                  <c:v>2478162408.9981594</c:v>
                </c:pt>
                <c:pt idx="22">
                  <c:v>2453708816.499318</c:v>
                </c:pt>
                <c:pt idx="23">
                  <c:v>2430006024.927137</c:v>
                </c:pt>
                <c:pt idx="24">
                  <c:v>2405994268.9615483</c:v>
                </c:pt>
                <c:pt idx="25">
                  <c:v>2382168125.447977</c:v>
                </c:pt>
                <c:pt idx="26">
                  <c:v>2358087664.679591</c:v>
                </c:pt>
                <c:pt idx="27">
                  <c:v>2333856325.172384</c:v>
                </c:pt>
                <c:pt idx="28">
                  <c:v>2309870413.0853767</c:v>
                </c:pt>
                <c:pt idx="29">
                  <c:v>2286785166.4585066</c:v>
                </c:pt>
                <c:pt idx="30">
                  <c:v>2263935747.3593173</c:v>
                </c:pt>
                <c:pt idx="31">
                  <c:v>2240312485.86301</c:v>
                </c:pt>
                <c:pt idx="32">
                  <c:v>2215795269.0676937</c:v>
                </c:pt>
                <c:pt idx="33">
                  <c:v>2192127345.0547166</c:v>
                </c:pt>
                <c:pt idx="34">
                  <c:v>2168307160.7834787</c:v>
                </c:pt>
                <c:pt idx="35">
                  <c:v>2145243944.5936015</c:v>
                </c:pt>
                <c:pt idx="36">
                  <c:v>2121707244.9171875</c:v>
                </c:pt>
                <c:pt idx="37">
                  <c:v>2099494014.4716792</c:v>
                </c:pt>
                <c:pt idx="38">
                  <c:v>2076943390.0702274</c:v>
                </c:pt>
                <c:pt idx="39">
                  <c:v>2053381757.908631</c:v>
                </c:pt>
                <c:pt idx="40">
                  <c:v>2030662411.765529</c:v>
                </c:pt>
                <c:pt idx="41">
                  <c:v>2008324960.500577</c:v>
                </c:pt>
                <c:pt idx="42">
                  <c:v>1985968579.9341908</c:v>
                </c:pt>
                <c:pt idx="43">
                  <c:v>1963706574.9472108</c:v>
                </c:pt>
                <c:pt idx="44">
                  <c:v>1940475287.6463437</c:v>
                </c:pt>
                <c:pt idx="45">
                  <c:v>1916616747.3859591</c:v>
                </c:pt>
                <c:pt idx="46">
                  <c:v>1894871643.5762792</c:v>
                </c:pt>
                <c:pt idx="47">
                  <c:v>1871403702.8969905</c:v>
                </c:pt>
                <c:pt idx="48">
                  <c:v>1849283447.8334262</c:v>
                </c:pt>
                <c:pt idx="49">
                  <c:v>1828113317.1340835</c:v>
                </c:pt>
                <c:pt idx="50">
                  <c:v>1807184405.4593346</c:v>
                </c:pt>
                <c:pt idx="51">
                  <c:v>1785456489.4811232</c:v>
                </c:pt>
                <c:pt idx="52">
                  <c:v>1764431693.2564542</c:v>
                </c:pt>
                <c:pt idx="53">
                  <c:v>1744077185.95918</c:v>
                </c:pt>
                <c:pt idx="54">
                  <c:v>1723304162.29941</c:v>
                </c:pt>
                <c:pt idx="55">
                  <c:v>1703156162.7402606</c:v>
                </c:pt>
                <c:pt idx="56">
                  <c:v>1682195353.930333</c:v>
                </c:pt>
                <c:pt idx="57">
                  <c:v>1661897808.5826032</c:v>
                </c:pt>
                <c:pt idx="58">
                  <c:v>1642084103.8456924</c:v>
                </c:pt>
                <c:pt idx="59">
                  <c:v>1622026384.6447988</c:v>
                </c:pt>
                <c:pt idx="60">
                  <c:v>1602830031.5709958</c:v>
                </c:pt>
                <c:pt idx="61">
                  <c:v>1582957927.0540524</c:v>
                </c:pt>
                <c:pt idx="62">
                  <c:v>1564161379.7115195</c:v>
                </c:pt>
                <c:pt idx="63">
                  <c:v>1545409310.8524394</c:v>
                </c:pt>
                <c:pt idx="64">
                  <c:v>1527048959.3740885</c:v>
                </c:pt>
                <c:pt idx="65">
                  <c:v>1508265349.0070944</c:v>
                </c:pt>
                <c:pt idx="66">
                  <c:v>1489391218.099797</c:v>
                </c:pt>
                <c:pt idx="67">
                  <c:v>1471007861.2748263</c:v>
                </c:pt>
                <c:pt idx="68">
                  <c:v>1452479951.5596964</c:v>
                </c:pt>
                <c:pt idx="69">
                  <c:v>1434486482.4666765</c:v>
                </c:pt>
                <c:pt idx="70">
                  <c:v>1416697049.6816473</c:v>
                </c:pt>
                <c:pt idx="71">
                  <c:v>1398509968.791341</c:v>
                </c:pt>
                <c:pt idx="72">
                  <c:v>1381325290.3361638</c:v>
                </c:pt>
                <c:pt idx="73">
                  <c:v>1364581918.1291502</c:v>
                </c:pt>
                <c:pt idx="74">
                  <c:v>1347208292.59606</c:v>
                </c:pt>
                <c:pt idx="75">
                  <c:v>1329861925.0721118</c:v>
                </c:pt>
                <c:pt idx="76">
                  <c:v>1313546819.155446</c:v>
                </c:pt>
                <c:pt idx="77">
                  <c:v>1297560957.7024312</c:v>
                </c:pt>
                <c:pt idx="78">
                  <c:v>1281577499.0827389</c:v>
                </c:pt>
                <c:pt idx="79">
                  <c:v>1265693050.721926</c:v>
                </c:pt>
                <c:pt idx="80">
                  <c:v>1248165614.8805504</c:v>
                </c:pt>
                <c:pt idx="81">
                  <c:v>1231871977.265592</c:v>
                </c:pt>
                <c:pt idx="82">
                  <c:v>1216308883.5347638</c:v>
                </c:pt>
                <c:pt idx="83">
                  <c:v>1200838054.0916388</c:v>
                </c:pt>
                <c:pt idx="84">
                  <c:v>1185595788.1664846</c:v>
                </c:pt>
                <c:pt idx="85">
                  <c:v>1170203568.5257273</c:v>
                </c:pt>
                <c:pt idx="86">
                  <c:v>1152502493.8365636</c:v>
                </c:pt>
                <c:pt idx="87">
                  <c:v>1137472663.7586136</c:v>
                </c:pt>
                <c:pt idx="88">
                  <c:v>1122826434.783166</c:v>
                </c:pt>
                <c:pt idx="89">
                  <c:v>1107777952.2597125</c:v>
                </c:pt>
                <c:pt idx="90">
                  <c:v>1093249014.8628414</c:v>
                </c:pt>
                <c:pt idx="91">
                  <c:v>1078844940.0718174</c:v>
                </c:pt>
                <c:pt idx="92">
                  <c:v>1064356859.6764568</c:v>
                </c:pt>
                <c:pt idx="93">
                  <c:v>1049992472.1734023</c:v>
                </c:pt>
                <c:pt idx="94">
                  <c:v>1036206541.1901047</c:v>
                </c:pt>
                <c:pt idx="95">
                  <c:v>1022331018.49432</c:v>
                </c:pt>
                <c:pt idx="96">
                  <c:v>1008803123.8817242</c:v>
                </c:pt>
                <c:pt idx="97">
                  <c:v>995407352.3235966</c:v>
                </c:pt>
                <c:pt idx="98">
                  <c:v>982029298.4658254</c:v>
                </c:pt>
                <c:pt idx="99">
                  <c:v>968709820.3066952</c:v>
                </c:pt>
                <c:pt idx="100">
                  <c:v>955062941.3904675</c:v>
                </c:pt>
                <c:pt idx="101">
                  <c:v>941973573.2742037</c:v>
                </c:pt>
                <c:pt idx="102">
                  <c:v>928031439.2494898</c:v>
                </c:pt>
                <c:pt idx="103">
                  <c:v>914607294.5890013</c:v>
                </c:pt>
                <c:pt idx="104">
                  <c:v>901592154.3953867</c:v>
                </c:pt>
                <c:pt idx="105">
                  <c:v>888953558.3800205</c:v>
                </c:pt>
                <c:pt idx="106">
                  <c:v>876662460.9149101</c:v>
                </c:pt>
                <c:pt idx="107">
                  <c:v>863305273.0550585</c:v>
                </c:pt>
                <c:pt idx="108">
                  <c:v>851382750.554412</c:v>
                </c:pt>
                <c:pt idx="109">
                  <c:v>839228468.3115255</c:v>
                </c:pt>
                <c:pt idx="110">
                  <c:v>826503738.308086</c:v>
                </c:pt>
                <c:pt idx="111">
                  <c:v>814784606.3397335</c:v>
                </c:pt>
                <c:pt idx="112">
                  <c:v>802949363.748819</c:v>
                </c:pt>
                <c:pt idx="113">
                  <c:v>791221024.2055762</c:v>
                </c:pt>
                <c:pt idx="114">
                  <c:v>779893858.8580106</c:v>
                </c:pt>
                <c:pt idx="115">
                  <c:v>768699896.6924452</c:v>
                </c:pt>
                <c:pt idx="116">
                  <c:v>757594496.1782804</c:v>
                </c:pt>
                <c:pt idx="117">
                  <c:v>746688650.5577315</c:v>
                </c:pt>
                <c:pt idx="118">
                  <c:v>735851920.9301798</c:v>
                </c:pt>
                <c:pt idx="119">
                  <c:v>725153379.8663052</c:v>
                </c:pt>
                <c:pt idx="120">
                  <c:v>714527717.3225995</c:v>
                </c:pt>
                <c:pt idx="121">
                  <c:v>704048480.4852526</c:v>
                </c:pt>
                <c:pt idx="122">
                  <c:v>693665308.1911211</c:v>
                </c:pt>
                <c:pt idx="123">
                  <c:v>683318892.5973617</c:v>
                </c:pt>
                <c:pt idx="124">
                  <c:v>672850535.666083</c:v>
                </c:pt>
                <c:pt idx="125">
                  <c:v>662658175.4146096</c:v>
                </c:pt>
                <c:pt idx="126">
                  <c:v>652470695.5045567</c:v>
                </c:pt>
                <c:pt idx="127">
                  <c:v>642293477.7020574</c:v>
                </c:pt>
                <c:pt idx="128">
                  <c:v>632409841.7120724</c:v>
                </c:pt>
                <c:pt idx="129">
                  <c:v>622704358.9369525</c:v>
                </c:pt>
                <c:pt idx="130">
                  <c:v>613090452.0072445</c:v>
                </c:pt>
                <c:pt idx="131">
                  <c:v>603596463.7404801</c:v>
                </c:pt>
                <c:pt idx="132">
                  <c:v>593861354.7877173</c:v>
                </c:pt>
                <c:pt idx="133">
                  <c:v>584601118.5630136</c:v>
                </c:pt>
                <c:pt idx="134">
                  <c:v>575458891.1970303</c:v>
                </c:pt>
                <c:pt idx="135">
                  <c:v>566405606.1322049</c:v>
                </c:pt>
                <c:pt idx="136">
                  <c:v>557464076.1939572</c:v>
                </c:pt>
                <c:pt idx="137">
                  <c:v>548662723.7293682</c:v>
                </c:pt>
                <c:pt idx="138">
                  <c:v>539875519.4318434</c:v>
                </c:pt>
                <c:pt idx="139">
                  <c:v>531093148.2852401</c:v>
                </c:pt>
                <c:pt idx="140">
                  <c:v>522453295.0087818</c:v>
                </c:pt>
                <c:pt idx="141">
                  <c:v>513922162.24096763</c:v>
                </c:pt>
                <c:pt idx="142">
                  <c:v>505433100.43450075</c:v>
                </c:pt>
                <c:pt idx="143">
                  <c:v>496941819.7953378</c:v>
                </c:pt>
                <c:pt idx="144">
                  <c:v>488573601.30679786</c:v>
                </c:pt>
                <c:pt idx="145">
                  <c:v>480325777.33030987</c:v>
                </c:pt>
                <c:pt idx="146">
                  <c:v>472063105.02315557</c:v>
                </c:pt>
                <c:pt idx="147">
                  <c:v>463846821.5809665</c:v>
                </c:pt>
                <c:pt idx="148">
                  <c:v>455652742.71659005</c:v>
                </c:pt>
                <c:pt idx="149">
                  <c:v>447752786.31959814</c:v>
                </c:pt>
                <c:pt idx="150">
                  <c:v>439868362.2418067</c:v>
                </c:pt>
                <c:pt idx="151">
                  <c:v>432033895.43188584</c:v>
                </c:pt>
                <c:pt idx="152">
                  <c:v>424315915.10776764</c:v>
                </c:pt>
                <c:pt idx="153">
                  <c:v>416705932.04018825</c:v>
                </c:pt>
                <c:pt idx="154">
                  <c:v>409169166.5263785</c:v>
                </c:pt>
                <c:pt idx="155">
                  <c:v>401716785.3632309</c:v>
                </c:pt>
                <c:pt idx="156">
                  <c:v>394372558.5781728</c:v>
                </c:pt>
                <c:pt idx="157">
                  <c:v>387059585.69155085</c:v>
                </c:pt>
                <c:pt idx="158">
                  <c:v>379234389.07964313</c:v>
                </c:pt>
                <c:pt idx="159">
                  <c:v>372018809.95470035</c:v>
                </c:pt>
                <c:pt idx="160">
                  <c:v>364857833.7113104</c:v>
                </c:pt>
                <c:pt idx="161">
                  <c:v>357818148.2157952</c:v>
                </c:pt>
                <c:pt idx="162">
                  <c:v>350792926.1639579</c:v>
                </c:pt>
                <c:pt idx="163">
                  <c:v>343865607.32429504</c:v>
                </c:pt>
                <c:pt idx="164">
                  <c:v>336801593.51393694</c:v>
                </c:pt>
                <c:pt idx="165">
                  <c:v>330079657.96244663</c:v>
                </c:pt>
                <c:pt idx="166">
                  <c:v>323440720.0930378</c:v>
                </c:pt>
                <c:pt idx="167">
                  <c:v>316918344.6574824</c:v>
                </c:pt>
                <c:pt idx="168">
                  <c:v>310545419.51726043</c:v>
                </c:pt>
                <c:pt idx="169">
                  <c:v>304243730.17639947</c:v>
                </c:pt>
                <c:pt idx="170">
                  <c:v>298032248.41968155</c:v>
                </c:pt>
                <c:pt idx="171">
                  <c:v>291722431.3178759</c:v>
                </c:pt>
                <c:pt idx="172">
                  <c:v>285643982.44633836</c:v>
                </c:pt>
                <c:pt idx="173">
                  <c:v>278925011.955033</c:v>
                </c:pt>
                <c:pt idx="174">
                  <c:v>272984991.84266007</c:v>
                </c:pt>
                <c:pt idx="175">
                  <c:v>267132022.57695988</c:v>
                </c:pt>
                <c:pt idx="176">
                  <c:v>261364550.61145476</c:v>
                </c:pt>
                <c:pt idx="177">
                  <c:v>255754318.7753519</c:v>
                </c:pt>
                <c:pt idx="178">
                  <c:v>250232930.71505654</c:v>
                </c:pt>
                <c:pt idx="179">
                  <c:v>244697204.59575048</c:v>
                </c:pt>
                <c:pt idx="180">
                  <c:v>239409763.88805985</c:v>
                </c:pt>
                <c:pt idx="181">
                  <c:v>234178021.30476224</c:v>
                </c:pt>
                <c:pt idx="182">
                  <c:v>228991941.95133466</c:v>
                </c:pt>
                <c:pt idx="183">
                  <c:v>223833882.67272344</c:v>
                </c:pt>
                <c:pt idx="184">
                  <c:v>218717646.72782448</c:v>
                </c:pt>
                <c:pt idx="185">
                  <c:v>213667105.30148706</c:v>
                </c:pt>
                <c:pt idx="186">
                  <c:v>208650469.05997658</c:v>
                </c:pt>
                <c:pt idx="187">
                  <c:v>203704629.95548382</c:v>
                </c:pt>
                <c:pt idx="188">
                  <c:v>198838273.48656163</c:v>
                </c:pt>
                <c:pt idx="189">
                  <c:v>194100135.30047405</c:v>
                </c:pt>
                <c:pt idx="190">
                  <c:v>189468287.33273834</c:v>
                </c:pt>
                <c:pt idx="191">
                  <c:v>184937319.72855973</c:v>
                </c:pt>
                <c:pt idx="192">
                  <c:v>180513179.59038004</c:v>
                </c:pt>
                <c:pt idx="193">
                  <c:v>176177096.10090712</c:v>
                </c:pt>
                <c:pt idx="194">
                  <c:v>171942802.61362627</c:v>
                </c:pt>
                <c:pt idx="195">
                  <c:v>167819053.1080626</c:v>
                </c:pt>
                <c:pt idx="196">
                  <c:v>163772246.7011202</c:v>
                </c:pt>
                <c:pt idx="197">
                  <c:v>159839587.4584846</c:v>
                </c:pt>
                <c:pt idx="198">
                  <c:v>155938150.46742815</c:v>
                </c:pt>
                <c:pt idx="199">
                  <c:v>152089691.9122042</c:v>
                </c:pt>
                <c:pt idx="200">
                  <c:v>148268168.87589914</c:v>
                </c:pt>
                <c:pt idx="201">
                  <c:v>144513219.06023303</c:v>
                </c:pt>
                <c:pt idx="202">
                  <c:v>140799253.80906925</c:v>
                </c:pt>
                <c:pt idx="203">
                  <c:v>137134600.69137728</c:v>
                </c:pt>
                <c:pt idx="204">
                  <c:v>133539087.13002257</c:v>
                </c:pt>
                <c:pt idx="205">
                  <c:v>129992853.56485999</c:v>
                </c:pt>
                <c:pt idx="206">
                  <c:v>126499817.15883638</c:v>
                </c:pt>
                <c:pt idx="207">
                  <c:v>123072155.00068447</c:v>
                </c:pt>
                <c:pt idx="208">
                  <c:v>119711579.83505031</c:v>
                </c:pt>
                <c:pt idx="209">
                  <c:v>116457719.08488938</c:v>
                </c:pt>
                <c:pt idx="210">
                  <c:v>112971421.20717612</c:v>
                </c:pt>
                <c:pt idx="211">
                  <c:v>109854916.10978018</c:v>
                </c:pt>
                <c:pt idx="212">
                  <c:v>106804446.15227441</c:v>
                </c:pt>
                <c:pt idx="213">
                  <c:v>103826097.10628785</c:v>
                </c:pt>
                <c:pt idx="214">
                  <c:v>100539694.16703077</c:v>
                </c:pt>
                <c:pt idx="215">
                  <c:v>97545308.46540251</c:v>
                </c:pt>
                <c:pt idx="216">
                  <c:v>94701755.43145284</c:v>
                </c:pt>
                <c:pt idx="217">
                  <c:v>91877700.0425164</c:v>
                </c:pt>
                <c:pt idx="218">
                  <c:v>89080943.52038224</c:v>
                </c:pt>
                <c:pt idx="219">
                  <c:v>86306692.60705519</c:v>
                </c:pt>
                <c:pt idx="220">
                  <c:v>83557943.21468572</c:v>
                </c:pt>
                <c:pt idx="221">
                  <c:v>80865022.17365913</c:v>
                </c:pt>
                <c:pt idx="222">
                  <c:v>78185801.20267467</c:v>
                </c:pt>
                <c:pt idx="223">
                  <c:v>75550691.72343282</c:v>
                </c:pt>
                <c:pt idx="224">
                  <c:v>72946649.42169483</c:v>
                </c:pt>
                <c:pt idx="225">
                  <c:v>70411463.79104938</c:v>
                </c:pt>
                <c:pt idx="226">
                  <c:v>67923987.47512104</c:v>
                </c:pt>
                <c:pt idx="227">
                  <c:v>65521159.07596147</c:v>
                </c:pt>
                <c:pt idx="228">
                  <c:v>63242489.28854502</c:v>
                </c:pt>
                <c:pt idx="229">
                  <c:v>61018039.669043094</c:v>
                </c:pt>
                <c:pt idx="230">
                  <c:v>58833712.20407853</c:v>
                </c:pt>
                <c:pt idx="231">
                  <c:v>56715100.76287381</c:v>
                </c:pt>
                <c:pt idx="232">
                  <c:v>54626774.61256889</c:v>
                </c:pt>
                <c:pt idx="233">
                  <c:v>52576734.1146148</c:v>
                </c:pt>
                <c:pt idx="234">
                  <c:v>50566169.0921293</c:v>
                </c:pt>
                <c:pt idx="235">
                  <c:v>48602040.952901006</c:v>
                </c:pt>
                <c:pt idx="236">
                  <c:v>46706649.86643495</c:v>
                </c:pt>
                <c:pt idx="237">
                  <c:v>44881803.682292245</c:v>
                </c:pt>
                <c:pt idx="238">
                  <c:v>43122101.919235386</c:v>
                </c:pt>
                <c:pt idx="239">
                  <c:v>41425265.99270032</c:v>
                </c:pt>
                <c:pt idx="240">
                  <c:v>39805477.999616385</c:v>
                </c:pt>
                <c:pt idx="241">
                  <c:v>38227896.069360614</c:v>
                </c:pt>
                <c:pt idx="242">
                  <c:v>36676812.733731054</c:v>
                </c:pt>
                <c:pt idx="243">
                  <c:v>35139989.53319875</c:v>
                </c:pt>
                <c:pt idx="244">
                  <c:v>33613098.78658954</c:v>
                </c:pt>
                <c:pt idx="245">
                  <c:v>32103230.237442844</c:v>
                </c:pt>
                <c:pt idx="246">
                  <c:v>30603929.88822238</c:v>
                </c:pt>
                <c:pt idx="247">
                  <c:v>29131554.835603356</c:v>
                </c:pt>
                <c:pt idx="248">
                  <c:v>27689146.586220652</c:v>
                </c:pt>
                <c:pt idx="249">
                  <c:v>26346413.337752033</c:v>
                </c:pt>
                <c:pt idx="250">
                  <c:v>25068795.940311532</c:v>
                </c:pt>
                <c:pt idx="251">
                  <c:v>23857251.179007784</c:v>
                </c:pt>
                <c:pt idx="252">
                  <c:v>22693470.124485668</c:v>
                </c:pt>
                <c:pt idx="253">
                  <c:v>21576634.21835921</c:v>
                </c:pt>
                <c:pt idx="254">
                  <c:v>20502180.95097431</c:v>
                </c:pt>
                <c:pt idx="255">
                  <c:v>19509562.957108144</c:v>
                </c:pt>
                <c:pt idx="256">
                  <c:v>18574985.24395685</c:v>
                </c:pt>
                <c:pt idx="257">
                  <c:v>17697332.81271298</c:v>
                </c:pt>
                <c:pt idx="258">
                  <c:v>16857365.540455244</c:v>
                </c:pt>
                <c:pt idx="259">
                  <c:v>16038801.077898491</c:v>
                </c:pt>
                <c:pt idx="260">
                  <c:v>15240051.254572786</c:v>
                </c:pt>
                <c:pt idx="261">
                  <c:v>14471681.886477726</c:v>
                </c:pt>
                <c:pt idx="262">
                  <c:v>13717041.486134555</c:v>
                </c:pt>
                <c:pt idx="263">
                  <c:v>12980021.467996042</c:v>
                </c:pt>
                <c:pt idx="264">
                  <c:v>12266074.718938276</c:v>
                </c:pt>
                <c:pt idx="265">
                  <c:v>11573868.417362293</c:v>
                </c:pt>
                <c:pt idx="266">
                  <c:v>10899524.363348687</c:v>
                </c:pt>
                <c:pt idx="267">
                  <c:v>10242774.304840881</c:v>
                </c:pt>
                <c:pt idx="268">
                  <c:v>9600703.283843258</c:v>
                </c:pt>
                <c:pt idx="269">
                  <c:v>8983534.89646142</c:v>
                </c:pt>
                <c:pt idx="270">
                  <c:v>8393721.917114483</c:v>
                </c:pt>
                <c:pt idx="271">
                  <c:v>7825950.974752177</c:v>
                </c:pt>
                <c:pt idx="272">
                  <c:v>7280082.14128166</c:v>
                </c:pt>
                <c:pt idx="273">
                  <c:v>6758500.907440631</c:v>
                </c:pt>
                <c:pt idx="274">
                  <c:v>6255896.303600305</c:v>
                </c:pt>
                <c:pt idx="275">
                  <c:v>5773796.362932776</c:v>
                </c:pt>
                <c:pt idx="276">
                  <c:v>5311958.640967695</c:v>
                </c:pt>
                <c:pt idx="277">
                  <c:v>4860885.375964775</c:v>
                </c:pt>
                <c:pt idx="278">
                  <c:v>4419402.411846702</c:v>
                </c:pt>
                <c:pt idx="279">
                  <c:v>3987409.9601715626</c:v>
                </c:pt>
                <c:pt idx="280">
                  <c:v>3566916.100025797</c:v>
                </c:pt>
                <c:pt idx="281">
                  <c:v>3160760.7474728036</c:v>
                </c:pt>
                <c:pt idx="282">
                  <c:v>2764579.1214642376</c:v>
                </c:pt>
                <c:pt idx="283">
                  <c:v>2383691.48022095</c:v>
                </c:pt>
                <c:pt idx="284">
                  <c:v>2033444.0029729512</c:v>
                </c:pt>
                <c:pt idx="285">
                  <c:v>1710080.0754962927</c:v>
                </c:pt>
                <c:pt idx="286">
                  <c:v>1435944.3620318812</c:v>
                </c:pt>
                <c:pt idx="287">
                  <c:v>1206093.3009767458</c:v>
                </c:pt>
                <c:pt idx="288">
                  <c:v>1034514.8273000296</c:v>
                </c:pt>
                <c:pt idx="289">
                  <c:v>893234.025845525</c:v>
                </c:pt>
                <c:pt idx="290">
                  <c:v>768714.2142518283</c:v>
                </c:pt>
                <c:pt idx="291">
                  <c:v>678619.063095813</c:v>
                </c:pt>
                <c:pt idx="292">
                  <c:v>595552.290903058</c:v>
                </c:pt>
                <c:pt idx="293">
                  <c:v>518048.4940548455</c:v>
                </c:pt>
                <c:pt idx="294">
                  <c:v>449631.58570913936</c:v>
                </c:pt>
                <c:pt idx="295">
                  <c:v>396566.7324704894</c:v>
                </c:pt>
                <c:pt idx="296">
                  <c:v>375722.9344039914</c:v>
                </c:pt>
                <c:pt idx="297">
                  <c:v>364281.11912261805</c:v>
                </c:pt>
                <c:pt idx="298">
                  <c:v>354874.2921055155</c:v>
                </c:pt>
                <c:pt idx="299">
                  <c:v>346569.85391226754</c:v>
                </c:pt>
                <c:pt idx="300">
                  <c:v>338849.0349215769</c:v>
                </c:pt>
                <c:pt idx="301">
                  <c:v>331423.53476316284</c:v>
                </c:pt>
                <c:pt idx="302">
                  <c:v>324736.10495966853</c:v>
                </c:pt>
                <c:pt idx="303">
                  <c:v>318039.8958768395</c:v>
                </c:pt>
                <c:pt idx="304">
                  <c:v>311835.49218144297</c:v>
                </c:pt>
                <c:pt idx="305">
                  <c:v>305968.0426485293</c:v>
                </c:pt>
                <c:pt idx="306">
                  <c:v>300328.50413151085</c:v>
                </c:pt>
                <c:pt idx="307">
                  <c:v>294713.477754628</c:v>
                </c:pt>
                <c:pt idx="308">
                  <c:v>289090.30723901174</c:v>
                </c:pt>
                <c:pt idx="309">
                  <c:v>283491.00238269777</c:v>
                </c:pt>
                <c:pt idx="310">
                  <c:v>277884.18479659816</c:v>
                </c:pt>
                <c:pt idx="311">
                  <c:v>272285.61250631465</c:v>
                </c:pt>
                <c:pt idx="312">
                  <c:v>266709.9066705876</c:v>
                </c:pt>
                <c:pt idx="313">
                  <c:v>261126.45592426907</c:v>
                </c:pt>
                <c:pt idx="314">
                  <c:v>256672.77724657016</c:v>
                </c:pt>
                <c:pt idx="315">
                  <c:v>0</c:v>
                </c:pt>
                <c:pt idx="316">
                  <c:v>70885.42110231606</c:v>
                </c:pt>
                <c:pt idx="317">
                  <c:v>66747.41461991314</c:v>
                </c:pt>
                <c:pt idx="318">
                  <c:v>63043.83993342497</c:v>
                </c:pt>
                <c:pt idx="319">
                  <c:v>59644.59660121289</c:v>
                </c:pt>
                <c:pt idx="320">
                  <c:v>56885.819570130945</c:v>
                </c:pt>
                <c:pt idx="321">
                  <c:v>54134.08881447495</c:v>
                </c:pt>
                <c:pt idx="322">
                  <c:v>51383.33969040079</c:v>
                </c:pt>
                <c:pt idx="323">
                  <c:v>48635.83325559142</c:v>
                </c:pt>
                <c:pt idx="324">
                  <c:v>46292.38295670849</c:v>
                </c:pt>
                <c:pt idx="325">
                  <c:v>43949.545792507</c:v>
                </c:pt>
                <c:pt idx="326">
                  <c:v>41611.663902355795</c:v>
                </c:pt>
                <c:pt idx="327">
                  <c:v>39435.44549262919</c:v>
                </c:pt>
                <c:pt idx="328">
                  <c:v>37262.64638968714</c:v>
                </c:pt>
                <c:pt idx="329">
                  <c:v>35097.0651352333</c:v>
                </c:pt>
                <c:pt idx="330">
                  <c:v>32930.801895027806</c:v>
                </c:pt>
                <c:pt idx="331">
                  <c:v>30769.59513348117</c:v>
                </c:pt>
                <c:pt idx="332">
                  <c:v>28609.946779234986</c:v>
                </c:pt>
                <c:pt idx="333">
                  <c:v>26455.115858811387</c:v>
                </c:pt>
                <c:pt idx="334">
                  <c:v>24302.06573192616</c:v>
                </c:pt>
                <c:pt idx="335">
                  <c:v>22152.35309308894</c:v>
                </c:pt>
                <c:pt idx="336">
                  <c:v>20007.50833956398</c:v>
                </c:pt>
                <c:pt idx="337">
                  <c:v>18942.898732844915</c:v>
                </c:pt>
                <c:pt idx="338">
                  <c:v>17879.877984113467</c:v>
                </c:pt>
                <c:pt idx="339">
                  <c:v>16816.407382191064</c:v>
                </c:pt>
                <c:pt idx="340">
                  <c:v>15753.547334790517</c:v>
                </c:pt>
                <c:pt idx="341">
                  <c:v>14693.706134636996</c:v>
                </c:pt>
                <c:pt idx="342">
                  <c:v>13631.865555261853</c:v>
                </c:pt>
                <c:pt idx="343">
                  <c:v>12571.308195306634</c:v>
                </c:pt>
                <c:pt idx="344">
                  <c:v>11510.588422712612</c:v>
                </c:pt>
                <c:pt idx="345">
                  <c:v>10451.014252538349</c:v>
                </c:pt>
                <c:pt idx="346">
                  <c:v>9391.400522563295</c:v>
                </c:pt>
                <c:pt idx="347">
                  <c:v>8751.836181746958</c:v>
                </c:pt>
                <c:pt idx="348">
                  <c:v>8112.4047533926205</c:v>
                </c:pt>
                <c:pt idx="349">
                  <c:v>7472.20097726876</c:v>
                </c:pt>
                <c:pt idx="350">
                  <c:v>6832.046181728173</c:v>
                </c:pt>
                <c:pt idx="351">
                  <c:v>6191.186455504395</c:v>
                </c:pt>
                <c:pt idx="352">
                  <c:v>5550.004659340841</c:v>
                </c:pt>
                <c:pt idx="353">
                  <c:v>4909.314343337066</c:v>
                </c:pt>
                <c:pt idx="354">
                  <c:v>4267.3988092354675</c:v>
                </c:pt>
                <c:pt idx="355">
                  <c:v>3625.364430837625</c:v>
                </c:pt>
                <c:pt idx="356">
                  <c:v>3021.8938165520512</c:v>
                </c:pt>
                <c:pt idx="357">
                  <c:v>2418.2574789226996</c:v>
                </c:pt>
                <c:pt idx="358">
                  <c:v>1814.1532187439652</c:v>
                </c:pt>
                <c:pt idx="359">
                  <c:v>1209.747761753556</c:v>
                </c:pt>
                <c:pt idx="360">
                  <c:v>605.05905788526</c:v>
                </c:pt>
                <c:pt idx="361">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strCache>
            </c:strRef>
          </c:cat>
          <c:val>
            <c:numRef>
              <c:f>_Hidden30!$D$2:$D$363</c:f>
              <c:numCache>
                <c:ptCount val="362"/>
                <c:pt idx="0">
                  <c:v>2996981807.2592897</c:v>
                </c:pt>
                <c:pt idx="1">
                  <c:v>2963806770.0176244</c:v>
                </c:pt>
                <c:pt idx="2">
                  <c:v>2931999831.7087994</c:v>
                </c:pt>
                <c:pt idx="3">
                  <c:v>2900179855.924831</c:v>
                </c:pt>
                <c:pt idx="4">
                  <c:v>2868292373.7821636</c:v>
                </c:pt>
                <c:pt idx="5">
                  <c:v>2835645786.9030943</c:v>
                </c:pt>
                <c:pt idx="6">
                  <c:v>2802838338.7254176</c:v>
                </c:pt>
                <c:pt idx="7">
                  <c:v>2771740649.4406815</c:v>
                </c:pt>
                <c:pt idx="8">
                  <c:v>2738758918.6875534</c:v>
                </c:pt>
                <c:pt idx="9">
                  <c:v>2706989801.7983446</c:v>
                </c:pt>
                <c:pt idx="10">
                  <c:v>2674558919.1970267</c:v>
                </c:pt>
                <c:pt idx="11">
                  <c:v>2642857885.122366</c:v>
                </c:pt>
                <c:pt idx="12">
                  <c:v>2612477440.1275873</c:v>
                </c:pt>
                <c:pt idx="13">
                  <c:v>2582317097.3075786</c:v>
                </c:pt>
                <c:pt idx="14">
                  <c:v>2552700624.1717496</c:v>
                </c:pt>
                <c:pt idx="15">
                  <c:v>2521803477.584146</c:v>
                </c:pt>
                <c:pt idx="16">
                  <c:v>2491279314.1149955</c:v>
                </c:pt>
                <c:pt idx="17">
                  <c:v>2461921365.8811975</c:v>
                </c:pt>
                <c:pt idx="18">
                  <c:v>2432866622.37232</c:v>
                </c:pt>
                <c:pt idx="19">
                  <c:v>2403511199.0793695</c:v>
                </c:pt>
                <c:pt idx="20">
                  <c:v>2374187243.1059504</c:v>
                </c:pt>
                <c:pt idx="21">
                  <c:v>2345844660.7661996</c:v>
                </c:pt>
                <c:pt idx="22">
                  <c:v>2316789635.188514</c:v>
                </c:pt>
                <c:pt idx="23">
                  <c:v>2288574325.4115715</c:v>
                </c:pt>
                <c:pt idx="24">
                  <c:v>2260382971.506968</c:v>
                </c:pt>
                <c:pt idx="25">
                  <c:v>2232307099.8739367</c:v>
                </c:pt>
                <c:pt idx="26">
                  <c:v>2204302763.0459886</c:v>
                </c:pt>
                <c:pt idx="27">
                  <c:v>2176103303.851954</c:v>
                </c:pt>
                <c:pt idx="28">
                  <c:v>2148261277.7055116</c:v>
                </c:pt>
                <c:pt idx="29">
                  <c:v>2121905150.2622075</c:v>
                </c:pt>
                <c:pt idx="30">
                  <c:v>2095360681.7365606</c:v>
                </c:pt>
                <c:pt idx="31">
                  <c:v>2068393003.1174822</c:v>
                </c:pt>
                <c:pt idx="32">
                  <c:v>2040554432.962683</c:v>
                </c:pt>
                <c:pt idx="33">
                  <c:v>2013789631.3770125</c:v>
                </c:pt>
                <c:pt idx="34">
                  <c:v>1986841477.474136</c:v>
                </c:pt>
                <c:pt idx="35">
                  <c:v>1960709221.3836095</c:v>
                </c:pt>
                <c:pt idx="36">
                  <c:v>1934424274.0027375</c:v>
                </c:pt>
                <c:pt idx="37">
                  <c:v>1909303671.2297094</c:v>
                </c:pt>
                <c:pt idx="38">
                  <c:v>1884147044.8471675</c:v>
                </c:pt>
                <c:pt idx="39">
                  <c:v>1858035153.4136784</c:v>
                </c:pt>
                <c:pt idx="40">
                  <c:v>1832804108.9266982</c:v>
                </c:pt>
                <c:pt idx="41">
                  <c:v>1808330250.9222999</c:v>
                </c:pt>
                <c:pt idx="42">
                  <c:v>1783652421.2123528</c:v>
                </c:pt>
                <c:pt idx="43">
                  <c:v>1759317473.0956945</c:v>
                </c:pt>
                <c:pt idx="44">
                  <c:v>1734082801.418939</c:v>
                </c:pt>
                <c:pt idx="45">
                  <c:v>1708546332.9886584</c:v>
                </c:pt>
                <c:pt idx="46">
                  <c:v>1684866019.6516244</c:v>
                </c:pt>
                <c:pt idx="47">
                  <c:v>1659767101.7792184</c:v>
                </c:pt>
                <c:pt idx="48">
                  <c:v>1636111576.3717275</c:v>
                </c:pt>
                <c:pt idx="49">
                  <c:v>1613268448.7753615</c:v>
                </c:pt>
                <c:pt idx="50">
                  <c:v>1590873931.8812177</c:v>
                </c:pt>
                <c:pt idx="51">
                  <c:v>1567749457.8140256</c:v>
                </c:pt>
                <c:pt idx="52">
                  <c:v>1545348130.4664867</c:v>
                </c:pt>
                <c:pt idx="53">
                  <c:v>1524011690.044533</c:v>
                </c:pt>
                <c:pt idx="54">
                  <c:v>1502030069.4073443</c:v>
                </c:pt>
                <c:pt idx="55">
                  <c:v>1480815418.2781048</c:v>
                </c:pt>
                <c:pt idx="56">
                  <c:v>1458871295.7817545</c:v>
                </c:pt>
                <c:pt idx="57">
                  <c:v>1437721054.1848583</c:v>
                </c:pt>
                <c:pt idx="58">
                  <c:v>1416967232.6722183</c:v>
                </c:pt>
                <c:pt idx="59">
                  <c:v>1396099648.1189253</c:v>
                </c:pt>
                <c:pt idx="60">
                  <c:v>1376181583.2364056</c:v>
                </c:pt>
                <c:pt idx="61">
                  <c:v>1355662976.3840714</c:v>
                </c:pt>
                <c:pt idx="62">
                  <c:v>1336268372.3933506</c:v>
                </c:pt>
                <c:pt idx="63">
                  <c:v>1316890752.9231956</c:v>
                </c:pt>
                <c:pt idx="64">
                  <c:v>1297935998.6639674</c:v>
                </c:pt>
                <c:pt idx="65">
                  <c:v>1279025450.5105057</c:v>
                </c:pt>
                <c:pt idx="66">
                  <c:v>1259807862.0932837</c:v>
                </c:pt>
                <c:pt idx="67">
                  <c:v>1241195769.074057</c:v>
                </c:pt>
                <c:pt idx="68">
                  <c:v>1222445573.5500438</c:v>
                </c:pt>
                <c:pt idx="69">
                  <c:v>1204330300.4714897</c:v>
                </c:pt>
                <c:pt idx="70">
                  <c:v>1186370216.703773</c:v>
                </c:pt>
                <c:pt idx="71">
                  <c:v>1168161544.3025744</c:v>
                </c:pt>
                <c:pt idx="72">
                  <c:v>1150967523.3032525</c:v>
                </c:pt>
                <c:pt idx="73">
                  <c:v>1134124705.7120552</c:v>
                </c:pt>
                <c:pt idx="74">
                  <c:v>1116929376.965474</c:v>
                </c:pt>
                <c:pt idx="75">
                  <c:v>1099744025.2415996</c:v>
                </c:pt>
                <c:pt idx="76">
                  <c:v>1083489505.4183671</c:v>
                </c:pt>
                <c:pt idx="77">
                  <c:v>1067844555.6759309</c:v>
                </c:pt>
                <c:pt idx="78">
                  <c:v>1052008466.217999</c:v>
                </c:pt>
                <c:pt idx="79">
                  <c:v>1036412217.692769</c:v>
                </c:pt>
                <c:pt idx="80">
                  <c:v>1019460575.6586145</c:v>
                </c:pt>
                <c:pt idx="81">
                  <c:v>1003676058.1317766</c:v>
                </c:pt>
                <c:pt idx="82">
                  <c:v>988475615.2573557</c:v>
                </c:pt>
                <c:pt idx="83">
                  <c:v>973420787.5004299</c:v>
                </c:pt>
                <c:pt idx="84">
                  <c:v>958699695.5236028</c:v>
                </c:pt>
                <c:pt idx="85">
                  <c:v>943846680.3296484</c:v>
                </c:pt>
                <c:pt idx="86">
                  <c:v>927281671.4107721</c:v>
                </c:pt>
                <c:pt idx="87">
                  <c:v>912861441.0204873</c:v>
                </c:pt>
                <c:pt idx="88">
                  <c:v>898815630.6111196</c:v>
                </c:pt>
                <c:pt idx="89">
                  <c:v>884659502.0479245</c:v>
                </c:pt>
                <c:pt idx="90">
                  <c:v>870836486.3944495</c:v>
                </c:pt>
                <c:pt idx="91">
                  <c:v>857247680.1322018</c:v>
                </c:pt>
                <c:pt idx="92">
                  <c:v>843584605.7524111</c:v>
                </c:pt>
                <c:pt idx="93">
                  <c:v>830151458.2593901</c:v>
                </c:pt>
                <c:pt idx="94">
                  <c:v>817168415.0534813</c:v>
                </c:pt>
                <c:pt idx="95">
                  <c:v>804175565.8999279</c:v>
                </c:pt>
                <c:pt idx="96">
                  <c:v>791581291.0816079</c:v>
                </c:pt>
                <c:pt idx="97">
                  <c:v>779083559.5885408</c:v>
                </c:pt>
                <c:pt idx="98">
                  <c:v>766721087.3124324</c:v>
                </c:pt>
                <c:pt idx="99">
                  <c:v>754398399.3130035</c:v>
                </c:pt>
                <c:pt idx="100">
                  <c:v>741879110.3214178</c:v>
                </c:pt>
                <c:pt idx="101">
                  <c:v>730030464.5613425</c:v>
                </c:pt>
                <c:pt idx="102">
                  <c:v>717396158.7518319</c:v>
                </c:pt>
                <c:pt idx="103">
                  <c:v>705278729.0438879</c:v>
                </c:pt>
                <c:pt idx="104">
                  <c:v>693474253.551871</c:v>
                </c:pt>
                <c:pt idx="105">
                  <c:v>682070172.566451</c:v>
                </c:pt>
                <c:pt idx="106">
                  <c:v>670928883.0421914</c:v>
                </c:pt>
                <c:pt idx="107">
                  <c:v>659026023.9424937</c:v>
                </c:pt>
                <c:pt idx="108">
                  <c:v>648325024.5963355</c:v>
                </c:pt>
                <c:pt idx="109">
                  <c:v>637444295.1719</c:v>
                </c:pt>
                <c:pt idx="110">
                  <c:v>626233967.885989</c:v>
                </c:pt>
                <c:pt idx="111">
                  <c:v>615784434.2842432</c:v>
                </c:pt>
                <c:pt idx="112">
                  <c:v>605296471.9013107</c:v>
                </c:pt>
                <c:pt idx="113">
                  <c:v>595084884.5844146</c:v>
                </c:pt>
                <c:pt idx="114">
                  <c:v>585073858.3297718</c:v>
                </c:pt>
                <c:pt idx="115">
                  <c:v>575256829.3952018</c:v>
                </c:pt>
                <c:pt idx="116">
                  <c:v>565504238.5293512</c:v>
                </c:pt>
                <c:pt idx="117">
                  <c:v>555991780.1795491</c:v>
                </c:pt>
                <c:pt idx="118">
                  <c:v>546529163.6950032</c:v>
                </c:pt>
                <c:pt idx="119">
                  <c:v>537213455.7431545</c:v>
                </c:pt>
                <c:pt idx="120">
                  <c:v>528038822.63505167</c:v>
                </c:pt>
                <c:pt idx="121">
                  <c:v>518971408.6574444</c:v>
                </c:pt>
                <c:pt idx="122">
                  <c:v>510059227.69878006</c:v>
                </c:pt>
                <c:pt idx="123">
                  <c:v>501173564.6934479</c:v>
                </c:pt>
                <c:pt idx="124">
                  <c:v>492240589.5911047</c:v>
                </c:pt>
                <c:pt idx="125">
                  <c:v>483670384.78595555</c:v>
                </c:pt>
                <c:pt idx="126">
                  <c:v>475023439.28389835</c:v>
                </c:pt>
                <c:pt idx="127">
                  <c:v>466463114.86953163</c:v>
                </c:pt>
                <c:pt idx="128">
                  <c:v>458117106.36796135</c:v>
                </c:pt>
                <c:pt idx="129">
                  <c:v>449976218.93603057</c:v>
                </c:pt>
                <c:pt idx="130">
                  <c:v>441902340.5765692</c:v>
                </c:pt>
                <c:pt idx="131">
                  <c:v>433952833.84418887</c:v>
                </c:pt>
                <c:pt idx="132">
                  <c:v>425902975.366454</c:v>
                </c:pt>
                <c:pt idx="133">
                  <c:v>418195489.3690765</c:v>
                </c:pt>
                <c:pt idx="134">
                  <c:v>410642385.4591723</c:v>
                </c:pt>
                <c:pt idx="135">
                  <c:v>403154123.0327565</c:v>
                </c:pt>
                <c:pt idx="136">
                  <c:v>395780635.35838175</c:v>
                </c:pt>
                <c:pt idx="137">
                  <c:v>388605150.3283562</c:v>
                </c:pt>
                <c:pt idx="138">
                  <c:v>381408901.69745064</c:v>
                </c:pt>
                <c:pt idx="139">
                  <c:v>374280891.9515693</c:v>
                </c:pt>
                <c:pt idx="140">
                  <c:v>367255681.0935223</c:v>
                </c:pt>
                <c:pt idx="141">
                  <c:v>360369613.43014073</c:v>
                </c:pt>
                <c:pt idx="142">
                  <c:v>353515605.8952046</c:v>
                </c:pt>
                <c:pt idx="143">
                  <c:v>346692581.85703015</c:v>
                </c:pt>
                <c:pt idx="144">
                  <c:v>340015541.15042454</c:v>
                </c:pt>
                <c:pt idx="145">
                  <c:v>333425458.9349138</c:v>
                </c:pt>
                <c:pt idx="146">
                  <c:v>326883266.62179655</c:v>
                </c:pt>
                <c:pt idx="147">
                  <c:v>320376983.93258286</c:v>
                </c:pt>
                <c:pt idx="148">
                  <c:v>313916978.2295337</c:v>
                </c:pt>
                <c:pt idx="149">
                  <c:v>307765709.1500315</c:v>
                </c:pt>
                <c:pt idx="150">
                  <c:v>301577371.5349197</c:v>
                </c:pt>
                <c:pt idx="151">
                  <c:v>295476954.24552536</c:v>
                </c:pt>
                <c:pt idx="152">
                  <c:v>289460432.77643067</c:v>
                </c:pt>
                <c:pt idx="153">
                  <c:v>283569381.44709235</c:v>
                </c:pt>
                <c:pt idx="154">
                  <c:v>277732462.78815675</c:v>
                </c:pt>
                <c:pt idx="155">
                  <c:v>271980531.04547465</c:v>
                </c:pt>
                <c:pt idx="156">
                  <c:v>266350976.93024758</c:v>
                </c:pt>
                <c:pt idx="157">
                  <c:v>260747123.62530315</c:v>
                </c:pt>
                <c:pt idx="158">
                  <c:v>254846796.40808243</c:v>
                </c:pt>
                <c:pt idx="159">
                  <c:v>249362106.6323663</c:v>
                </c:pt>
                <c:pt idx="160">
                  <c:v>243940172.84557465</c:v>
                </c:pt>
                <c:pt idx="161">
                  <c:v>238683903.5704825</c:v>
                </c:pt>
                <c:pt idx="162">
                  <c:v>233402599.20619115</c:v>
                </c:pt>
                <c:pt idx="163">
                  <c:v>228230335.73294616</c:v>
                </c:pt>
                <c:pt idx="164">
                  <c:v>222973298.63626146</c:v>
                </c:pt>
                <c:pt idx="165">
                  <c:v>217985320.80961874</c:v>
                </c:pt>
                <c:pt idx="166">
                  <c:v>213057720.6853268</c:v>
                </c:pt>
                <c:pt idx="167">
                  <c:v>208230361.49654573</c:v>
                </c:pt>
                <c:pt idx="168">
                  <c:v>203540843.24713498</c:v>
                </c:pt>
                <c:pt idx="169">
                  <c:v>198903383.79984105</c:v>
                </c:pt>
                <c:pt idx="170">
                  <c:v>194362985.30239242</c:v>
                </c:pt>
                <c:pt idx="171">
                  <c:v>189764171.6725751</c:v>
                </c:pt>
                <c:pt idx="172">
                  <c:v>185337613.6461675</c:v>
                </c:pt>
                <c:pt idx="173">
                  <c:v>180562294.12474504</c:v>
                </c:pt>
                <c:pt idx="174">
                  <c:v>176267590.36286497</c:v>
                </c:pt>
                <c:pt idx="175">
                  <c:v>172063762.85212597</c:v>
                </c:pt>
                <c:pt idx="176">
                  <c:v>167920701.4470255</c:v>
                </c:pt>
                <c:pt idx="177">
                  <c:v>163911830.42567387</c:v>
                </c:pt>
                <c:pt idx="178">
                  <c:v>159965334.78961617</c:v>
                </c:pt>
                <c:pt idx="179">
                  <c:v>156028709.97110808</c:v>
                </c:pt>
                <c:pt idx="180">
                  <c:v>152281496.27515423</c:v>
                </c:pt>
                <c:pt idx="181">
                  <c:v>148574918.96473897</c:v>
                </c:pt>
                <c:pt idx="182">
                  <c:v>144927011.6870243</c:v>
                </c:pt>
                <c:pt idx="183">
                  <c:v>141302243.81276834</c:v>
                </c:pt>
                <c:pt idx="184">
                  <c:v>137721310.78764743</c:v>
                </c:pt>
                <c:pt idx="185">
                  <c:v>134220987.93378654</c:v>
                </c:pt>
                <c:pt idx="186">
                  <c:v>130736310.0189156</c:v>
                </c:pt>
                <c:pt idx="187">
                  <c:v>127323194.09963827</c:v>
                </c:pt>
                <c:pt idx="188">
                  <c:v>123965461.4400625</c:v>
                </c:pt>
                <c:pt idx="189">
                  <c:v>120713633.72127348</c:v>
                </c:pt>
                <c:pt idx="190">
                  <c:v>117533347.99326253</c:v>
                </c:pt>
                <c:pt idx="191">
                  <c:v>114430877.96639533</c:v>
                </c:pt>
                <c:pt idx="192">
                  <c:v>111418512.01968607</c:v>
                </c:pt>
                <c:pt idx="193">
                  <c:v>108465588.85954498</c:v>
                </c:pt>
                <c:pt idx="194">
                  <c:v>105598147.55716056</c:v>
                </c:pt>
                <c:pt idx="195">
                  <c:v>102803442.45269714</c:v>
                </c:pt>
                <c:pt idx="196">
                  <c:v>100069283.6906074</c:v>
                </c:pt>
                <c:pt idx="197">
                  <c:v>97441946.373515</c:v>
                </c:pt>
                <c:pt idx="198">
                  <c:v>94821773.10123584</c:v>
                </c:pt>
                <c:pt idx="199">
                  <c:v>92254007.43616362</c:v>
                </c:pt>
                <c:pt idx="200">
                  <c:v>89707236.34999783</c:v>
                </c:pt>
                <c:pt idx="201">
                  <c:v>87220163.36963874</c:v>
                </c:pt>
                <c:pt idx="202">
                  <c:v>84762501.82550512</c:v>
                </c:pt>
                <c:pt idx="203">
                  <c:v>82346387.70761035</c:v>
                </c:pt>
                <c:pt idx="204">
                  <c:v>79989996.3210808</c:v>
                </c:pt>
                <c:pt idx="205">
                  <c:v>77667771.45289417</c:v>
                </c:pt>
                <c:pt idx="206">
                  <c:v>75394737.19296712</c:v>
                </c:pt>
                <c:pt idx="207">
                  <c:v>73165278.82505462</c:v>
                </c:pt>
                <c:pt idx="208">
                  <c:v>70986453.93308118</c:v>
                </c:pt>
                <c:pt idx="209">
                  <c:v>68898333.22883083</c:v>
                </c:pt>
                <c:pt idx="210">
                  <c:v>66665803.98356118</c:v>
                </c:pt>
                <c:pt idx="211">
                  <c:v>64667160.658008374</c:v>
                </c:pt>
                <c:pt idx="212">
                  <c:v>62711576.871695496</c:v>
                </c:pt>
                <c:pt idx="213">
                  <c:v>60812755.89600227</c:v>
                </c:pt>
                <c:pt idx="214">
                  <c:v>58738088.44866181</c:v>
                </c:pt>
                <c:pt idx="215">
                  <c:v>56843751.00098229</c:v>
                </c:pt>
                <c:pt idx="216">
                  <c:v>55050863.896456726</c:v>
                </c:pt>
                <c:pt idx="217">
                  <c:v>53273387.991757505</c:v>
                </c:pt>
                <c:pt idx="218">
                  <c:v>51524617.65993842</c:v>
                </c:pt>
                <c:pt idx="219">
                  <c:v>49793027.91044578</c:v>
                </c:pt>
                <c:pt idx="220">
                  <c:v>48084587.690391354</c:v>
                </c:pt>
                <c:pt idx="221">
                  <c:v>46428000.59546882</c:v>
                </c:pt>
                <c:pt idx="222">
                  <c:v>44775583.6069178</c:v>
                </c:pt>
                <c:pt idx="223">
                  <c:v>43160013.96574256</c:v>
                </c:pt>
                <c:pt idx="224">
                  <c:v>41566415.368487194</c:v>
                </c:pt>
                <c:pt idx="225">
                  <c:v>40023066.892258495</c:v>
                </c:pt>
                <c:pt idx="226">
                  <c:v>38510952.28613602</c:v>
                </c:pt>
                <c:pt idx="227">
                  <c:v>37054140.93676842</c:v>
                </c:pt>
                <c:pt idx="228">
                  <c:v>35677457.76341555</c:v>
                </c:pt>
                <c:pt idx="229">
                  <c:v>34335018.727389455</c:v>
                </c:pt>
                <c:pt idx="230">
                  <c:v>33024409.185589116</c:v>
                </c:pt>
                <c:pt idx="231">
                  <c:v>31754231.445636474</c:v>
                </c:pt>
                <c:pt idx="232">
                  <c:v>30507214.069162715</c:v>
                </c:pt>
                <c:pt idx="233">
                  <c:v>29292472.995028317</c:v>
                </c:pt>
                <c:pt idx="234">
                  <c:v>28100663.7313462</c:v>
                </c:pt>
                <c:pt idx="235">
                  <c:v>26942680.416393608</c:v>
                </c:pt>
                <c:pt idx="236">
                  <c:v>25826116.35076873</c:v>
                </c:pt>
                <c:pt idx="237">
                  <c:v>24755998.893595964</c:v>
                </c:pt>
                <c:pt idx="238">
                  <c:v>23724887.81083899</c:v>
                </c:pt>
                <c:pt idx="239">
                  <c:v>22733360.78303527</c:v>
                </c:pt>
                <c:pt idx="240">
                  <c:v>21790688.345628288</c:v>
                </c:pt>
                <c:pt idx="241">
                  <c:v>20873851.7844231</c:v>
                </c:pt>
                <c:pt idx="242">
                  <c:v>19977611.071989417</c:v>
                </c:pt>
                <c:pt idx="243">
                  <c:v>19091835.634772062</c:v>
                </c:pt>
                <c:pt idx="244">
                  <c:v>18215819.059975434</c:v>
                </c:pt>
                <c:pt idx="245">
                  <c:v>17357613.009205446</c:v>
                </c:pt>
                <c:pt idx="246">
                  <c:v>16504887.150192628</c:v>
                </c:pt>
                <c:pt idx="247">
                  <c:v>15672157.697839674</c:v>
                </c:pt>
                <c:pt idx="248">
                  <c:v>14858288.665999532</c:v>
                </c:pt>
                <c:pt idx="249">
                  <c:v>14102966.99041357</c:v>
                </c:pt>
                <c:pt idx="250">
                  <c:v>13384943.936786246</c:v>
                </c:pt>
                <c:pt idx="251">
                  <c:v>12705670.169783443</c:v>
                </c:pt>
                <c:pt idx="252">
                  <c:v>12056128.039202962</c:v>
                </c:pt>
                <c:pt idx="253">
                  <c:v>11433645.782315908</c:v>
                </c:pt>
                <c:pt idx="254">
                  <c:v>10837543.755225461</c:v>
                </c:pt>
                <c:pt idx="255">
                  <c:v>10286613.804182654</c:v>
                </c:pt>
                <c:pt idx="256">
                  <c:v>9768940.50881604</c:v>
                </c:pt>
                <c:pt idx="257">
                  <c:v>9285983.802246904</c:v>
                </c:pt>
                <c:pt idx="258">
                  <c:v>8822748.525697788</c:v>
                </c:pt>
                <c:pt idx="259">
                  <c:v>8373670.44589378</c:v>
                </c:pt>
                <c:pt idx="260">
                  <c:v>7936417.100827452</c:v>
                </c:pt>
                <c:pt idx="261">
                  <c:v>7517731.858800871</c:v>
                </c:pt>
                <c:pt idx="262">
                  <c:v>7107590.020891204</c:v>
                </c:pt>
                <c:pt idx="263">
                  <c:v>6708592.625352643</c:v>
                </c:pt>
                <c:pt idx="264">
                  <c:v>6323993.03379226</c:v>
                </c:pt>
                <c:pt idx="265">
                  <c:v>5951938.162369635</c:v>
                </c:pt>
                <c:pt idx="266">
                  <c:v>5591356.503662704</c:v>
                </c:pt>
                <c:pt idx="267">
                  <c:v>5241086.57167183</c:v>
                </c:pt>
                <c:pt idx="268">
                  <c:v>4900054.051611213</c:v>
                </c:pt>
                <c:pt idx="269">
                  <c:v>4574527.031547868</c:v>
                </c:pt>
                <c:pt idx="270">
                  <c:v>4263316.8335697735</c:v>
                </c:pt>
                <c:pt idx="271">
                  <c:v>3965152.748975308</c:v>
                </c:pt>
                <c:pt idx="272">
                  <c:v>3679198.094591236</c:v>
                </c:pt>
                <c:pt idx="273">
                  <c:v>3407195.362119707</c:v>
                </c:pt>
                <c:pt idx="274">
                  <c:v>3145794.100817311</c:v>
                </c:pt>
                <c:pt idx="275">
                  <c:v>2895984.998423583</c:v>
                </c:pt>
                <c:pt idx="276">
                  <c:v>2657781.6430132096</c:v>
                </c:pt>
                <c:pt idx="277">
                  <c:v>2425906.653080224</c:v>
                </c:pt>
                <c:pt idx="278">
                  <c:v>2200148.6335511417</c:v>
                </c:pt>
                <c:pt idx="279">
                  <c:v>1980037.6800754506</c:v>
                </c:pt>
                <c:pt idx="280">
                  <c:v>1766727.4328068155</c:v>
                </c:pt>
                <c:pt idx="281">
                  <c:v>1561829.8667109373</c:v>
                </c:pt>
                <c:pt idx="282">
                  <c:v>1362590.0614306328</c:v>
                </c:pt>
                <c:pt idx="283">
                  <c:v>1171968.677250663</c:v>
                </c:pt>
                <c:pt idx="284">
                  <c:v>997222.9633284122</c:v>
                </c:pt>
                <c:pt idx="285">
                  <c:v>836577.6687699499</c:v>
                </c:pt>
                <c:pt idx="286">
                  <c:v>700682.9120746872</c:v>
                </c:pt>
                <c:pt idx="287">
                  <c:v>587028.1283076609</c:v>
                </c:pt>
                <c:pt idx="288">
                  <c:v>502278.38972942374</c:v>
                </c:pt>
                <c:pt idx="289">
                  <c:v>432580.68574401404</c:v>
                </c:pt>
                <c:pt idx="290">
                  <c:v>371361.216258037</c:v>
                </c:pt>
                <c:pt idx="291">
                  <c:v>327003.0338574773</c:v>
                </c:pt>
                <c:pt idx="292">
                  <c:v>286246.19285918056</c:v>
                </c:pt>
                <c:pt idx="293">
                  <c:v>248422.7421423913</c:v>
                </c:pt>
                <c:pt idx="294">
                  <c:v>215066.04100370334</c:v>
                </c:pt>
                <c:pt idx="295">
                  <c:v>189217.40184137368</c:v>
                </c:pt>
                <c:pt idx="296">
                  <c:v>178816.08999510598</c:v>
                </c:pt>
                <c:pt idx="297">
                  <c:v>172943.9278165463</c:v>
                </c:pt>
                <c:pt idx="298">
                  <c:v>168049.5245958816</c:v>
                </c:pt>
                <c:pt idx="299">
                  <c:v>163699.60261608768</c:v>
                </c:pt>
                <c:pt idx="300">
                  <c:v>159658.80053752806</c:v>
                </c:pt>
                <c:pt idx="301">
                  <c:v>155762.90813646922</c:v>
                </c:pt>
                <c:pt idx="302">
                  <c:v>152244.3017196645</c:v>
                </c:pt>
                <c:pt idx="303">
                  <c:v>148725.74903035897</c:v>
                </c:pt>
                <c:pt idx="304">
                  <c:v>145453.50766808123</c:v>
                </c:pt>
                <c:pt idx="305">
                  <c:v>142388.80312772896</c:v>
                </c:pt>
                <c:pt idx="306">
                  <c:v>139408.87326261782</c:v>
                </c:pt>
                <c:pt idx="307">
                  <c:v>136465.7381930026</c:v>
                </c:pt>
                <c:pt idx="308">
                  <c:v>133521.51610890022</c:v>
                </c:pt>
                <c:pt idx="309">
                  <c:v>130613.11021501952</c:v>
                </c:pt>
                <c:pt idx="310">
                  <c:v>127704.26887988175</c:v>
                </c:pt>
                <c:pt idx="311">
                  <c:v>124813.15788297006</c:v>
                </c:pt>
                <c:pt idx="312">
                  <c:v>121956.39889981778</c:v>
                </c:pt>
                <c:pt idx="313">
                  <c:v>119099.62992787005</c:v>
                </c:pt>
                <c:pt idx="314">
                  <c:v>116780.17310510212</c:v>
                </c:pt>
                <c:pt idx="315">
                  <c:v>0</c:v>
                </c:pt>
                <c:pt idx="316">
                  <c:v>32087.39158695919</c:v>
                </c:pt>
                <c:pt idx="317">
                  <c:v>30144.845012049558</c:v>
                </c:pt>
                <c:pt idx="318">
                  <c:v>28399.804955146028</c:v>
                </c:pt>
                <c:pt idx="319">
                  <c:v>26802.39310662507</c:v>
                </c:pt>
                <c:pt idx="320">
                  <c:v>25497.674892094565</c:v>
                </c:pt>
                <c:pt idx="321">
                  <c:v>24204.5581073361</c:v>
                </c:pt>
                <c:pt idx="322">
                  <c:v>22916.207612228074</c:v>
                </c:pt>
                <c:pt idx="323">
                  <c:v>21635.69615884492</c:v>
                </c:pt>
                <c:pt idx="324">
                  <c:v>20542.524681685456</c:v>
                </c:pt>
                <c:pt idx="325">
                  <c:v>19453.276703514275</c:v>
                </c:pt>
                <c:pt idx="326">
                  <c:v>18373.133153895433</c:v>
                </c:pt>
                <c:pt idx="327">
                  <c:v>17367.966974490937</c:v>
                </c:pt>
                <c:pt idx="328">
                  <c:v>16369.29673310258</c:v>
                </c:pt>
                <c:pt idx="329">
                  <c:v>15381.28324083913</c:v>
                </c:pt>
                <c:pt idx="330">
                  <c:v>14395.21537920855</c:v>
                </c:pt>
                <c:pt idx="331">
                  <c:v>13417.370426965257</c:v>
                </c:pt>
                <c:pt idx="332">
                  <c:v>12443.907406450244</c:v>
                </c:pt>
                <c:pt idx="333">
                  <c:v>11478.341884447816</c:v>
                </c:pt>
                <c:pt idx="334">
                  <c:v>10517.360791735184</c:v>
                </c:pt>
                <c:pt idx="335">
                  <c:v>9562.634116418525</c:v>
                </c:pt>
                <c:pt idx="336">
                  <c:v>8615.499230032125</c:v>
                </c:pt>
                <c:pt idx="337">
                  <c:v>8136.319079037083</c:v>
                </c:pt>
                <c:pt idx="338">
                  <c:v>7660.830479924505</c:v>
                </c:pt>
                <c:pt idx="339">
                  <c:v>7186.850555288544</c:v>
                </c:pt>
                <c:pt idx="340">
                  <c:v>6715.492208087241</c:v>
                </c:pt>
                <c:pt idx="341">
                  <c:v>6249.308342936816</c:v>
                </c:pt>
                <c:pt idx="342">
                  <c:v>5782.957366028254</c:v>
                </c:pt>
                <c:pt idx="343">
                  <c:v>5319.917987795749</c:v>
                </c:pt>
                <c:pt idx="344">
                  <c:v>4858.6552219574805</c:v>
                </c:pt>
                <c:pt idx="345">
                  <c:v>4400.548013389718</c:v>
                </c:pt>
                <c:pt idx="346">
                  <c:v>3944.325791210814</c:v>
                </c:pt>
                <c:pt idx="347">
                  <c:v>3666.3649248119073</c:v>
                </c:pt>
                <c:pt idx="348">
                  <c:v>3390.1263741315634</c:v>
                </c:pt>
                <c:pt idx="349">
                  <c:v>3114.6475839419577</c:v>
                </c:pt>
                <c:pt idx="350">
                  <c:v>2840.8017735218677</c:v>
                </c:pt>
                <c:pt idx="351">
                  <c:v>2567.7817833617287</c:v>
                </c:pt>
                <c:pt idx="352">
                  <c:v>2295.9988731135545</c:v>
                </c:pt>
                <c:pt idx="353">
                  <c:v>2026.2838353326324</c:v>
                </c:pt>
                <c:pt idx="354">
                  <c:v>1756.8584166534781</c:v>
                </c:pt>
                <c:pt idx="355">
                  <c:v>1488.8637931248138</c:v>
                </c:pt>
                <c:pt idx="356">
                  <c:v>1237.874429997604</c:v>
                </c:pt>
                <c:pt idx="357">
                  <c:v>988.1655267164604</c:v>
                </c:pt>
                <c:pt idx="358">
                  <c:v>739.4268488826685</c:v>
                </c:pt>
                <c:pt idx="359">
                  <c:v>491.824515043026</c:v>
                </c:pt>
                <c:pt idx="360">
                  <c:v>245.38210022110596</c:v>
                </c:pt>
                <c:pt idx="361">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strCache>
            </c:strRef>
          </c:cat>
          <c:val>
            <c:numRef>
              <c:f>_Hidden30!$E$2:$E$363</c:f>
              <c:numCache>
                <c:ptCount val="362"/>
                <c:pt idx="0">
                  <c:v>2984696594.6883287</c:v>
                </c:pt>
                <c:pt idx="1">
                  <c:v>2939155670.1203637</c:v>
                </c:pt>
                <c:pt idx="2">
                  <c:v>2895694408.5586414</c:v>
                </c:pt>
                <c:pt idx="3">
                  <c:v>2852136705.1375623</c:v>
                </c:pt>
                <c:pt idx="4">
                  <c:v>2808829927.7543783</c:v>
                </c:pt>
                <c:pt idx="5">
                  <c:v>2766234650.539622</c:v>
                </c:pt>
                <c:pt idx="6">
                  <c:v>2722649310.142286</c:v>
                </c:pt>
                <c:pt idx="7">
                  <c:v>2681404482.020946</c:v>
                </c:pt>
                <c:pt idx="8">
                  <c:v>2638275620.440834</c:v>
                </c:pt>
                <c:pt idx="9">
                  <c:v>2596982735.792013</c:v>
                </c:pt>
                <c:pt idx="10">
                  <c:v>2555001927.514739</c:v>
                </c:pt>
                <c:pt idx="11">
                  <c:v>2514024423.0112343</c:v>
                </c:pt>
                <c:pt idx="12">
                  <c:v>2474937945.7729764</c:v>
                </c:pt>
                <c:pt idx="13">
                  <c:v>2436003768.1716332</c:v>
                </c:pt>
                <c:pt idx="14">
                  <c:v>2398194226.464707</c:v>
                </c:pt>
                <c:pt idx="15">
                  <c:v>2359132466.293891</c:v>
                </c:pt>
                <c:pt idx="16">
                  <c:v>2320706024.236623</c:v>
                </c:pt>
                <c:pt idx="17">
                  <c:v>2284582765.839936</c:v>
                </c:pt>
                <c:pt idx="18">
                  <c:v>2248058656.199635</c:v>
                </c:pt>
                <c:pt idx="19">
                  <c:v>2211829122.4540544</c:v>
                </c:pt>
                <c:pt idx="20">
                  <c:v>2175589773.0228763</c:v>
                </c:pt>
                <c:pt idx="21">
                  <c:v>2140806305.1876676</c:v>
                </c:pt>
                <c:pt idx="22">
                  <c:v>2105335657.7921114</c:v>
                </c:pt>
                <c:pt idx="23">
                  <c:v>2070886922.4049084</c:v>
                </c:pt>
                <c:pt idx="24">
                  <c:v>2036992708.6417208</c:v>
                </c:pt>
                <c:pt idx="25">
                  <c:v>2003170923.3956292</c:v>
                </c:pt>
                <c:pt idx="26">
                  <c:v>1969932728.4167364</c:v>
                </c:pt>
                <c:pt idx="27">
                  <c:v>1936494547.387096</c:v>
                </c:pt>
                <c:pt idx="28">
                  <c:v>1903621013.1085641</c:v>
                </c:pt>
                <c:pt idx="29">
                  <c:v>1873071551.8954813</c:v>
                </c:pt>
                <c:pt idx="30">
                  <c:v>1841805692.3647819</c:v>
                </c:pt>
                <c:pt idx="31">
                  <c:v>1810648561.5960956</c:v>
                </c:pt>
                <c:pt idx="32">
                  <c:v>1778713117.491963</c:v>
                </c:pt>
                <c:pt idx="33">
                  <c:v>1748187084.7610743</c:v>
                </c:pt>
                <c:pt idx="34">
                  <c:v>1717487735.1113374</c:v>
                </c:pt>
                <c:pt idx="35">
                  <c:v>1687719380.4514632</c:v>
                </c:pt>
                <c:pt idx="36">
                  <c:v>1658268545.0428896</c:v>
                </c:pt>
                <c:pt idx="37">
                  <c:v>1629801663.7314415</c:v>
                </c:pt>
                <c:pt idx="38">
                  <c:v>1601734854.5410984</c:v>
                </c:pt>
                <c:pt idx="39">
                  <c:v>1572846639.035804</c:v>
                </c:pt>
                <c:pt idx="40">
                  <c:v>1544916891.4800572</c:v>
                </c:pt>
                <c:pt idx="41">
                  <c:v>1518246772.7462237</c:v>
                </c:pt>
                <c:pt idx="42">
                  <c:v>1491184793.9038966</c:v>
                </c:pt>
                <c:pt idx="43">
                  <c:v>1464810816.2686126</c:v>
                </c:pt>
                <c:pt idx="44">
                  <c:v>1437685102.8859437</c:v>
                </c:pt>
                <c:pt idx="45">
                  <c:v>1410706884.6461062</c:v>
                </c:pt>
                <c:pt idx="46">
                  <c:v>1385262303.9896846</c:v>
                </c:pt>
                <c:pt idx="47">
                  <c:v>1358846551.3548272</c:v>
                </c:pt>
                <c:pt idx="48">
                  <c:v>1333989051.8108468</c:v>
                </c:pt>
                <c:pt idx="49">
                  <c:v>1309792826.6423116</c:v>
                </c:pt>
                <c:pt idx="50">
                  <c:v>1286316428.3912473</c:v>
                </c:pt>
                <c:pt idx="51">
                  <c:v>1262249855.428612</c:v>
                </c:pt>
                <c:pt idx="52">
                  <c:v>1238943840.879261</c:v>
                </c:pt>
                <c:pt idx="53">
                  <c:v>1217162600.6665156</c:v>
                </c:pt>
                <c:pt idx="54">
                  <c:v>1194525836.8753023</c:v>
                </c:pt>
                <c:pt idx="55">
                  <c:v>1172826936.3058941</c:v>
                </c:pt>
                <c:pt idx="56">
                  <c:v>1150552931.0296552</c:v>
                </c:pt>
                <c:pt idx="57">
                  <c:v>1129224624.069503</c:v>
                </c:pt>
                <c:pt idx="58">
                  <c:v>1108210177.063658</c:v>
                </c:pt>
                <c:pt idx="59">
                  <c:v>1087264889.9891293</c:v>
                </c:pt>
                <c:pt idx="60">
                  <c:v>1067359626.7159921</c:v>
                </c:pt>
                <c:pt idx="61">
                  <c:v>1046992052.0851</c:v>
                </c:pt>
                <c:pt idx="62">
                  <c:v>1027782981.6799403</c:v>
                </c:pt>
                <c:pt idx="63">
                  <c:v>1008588705.6108538</c:v>
                </c:pt>
                <c:pt idx="64">
                  <c:v>989861082.6751938</c:v>
                </c:pt>
                <c:pt idx="65">
                  <c:v>971706638.0167487</c:v>
                </c:pt>
                <c:pt idx="66">
                  <c:v>953052702.3510332</c:v>
                </c:pt>
                <c:pt idx="67">
                  <c:v>935123503.5477164</c:v>
                </c:pt>
                <c:pt idx="68">
                  <c:v>917096082.1346253</c:v>
                </c:pt>
                <c:pt idx="69">
                  <c:v>899802100.0755701</c:v>
                </c:pt>
                <c:pt idx="70">
                  <c:v>882629104.7514426</c:v>
                </c:pt>
                <c:pt idx="71">
                  <c:v>865401280.8585404</c:v>
                </c:pt>
                <c:pt idx="72">
                  <c:v>849168315.5358993</c:v>
                </c:pt>
                <c:pt idx="73">
                  <c:v>833197853.884448</c:v>
                </c:pt>
                <c:pt idx="74">
                  <c:v>817201450.105031</c:v>
                </c:pt>
                <c:pt idx="75">
                  <c:v>801219749.2467656</c:v>
                </c:pt>
                <c:pt idx="76">
                  <c:v>786034056.6086186</c:v>
                </c:pt>
                <c:pt idx="77">
                  <c:v>771719906.5729688</c:v>
                </c:pt>
                <c:pt idx="78">
                  <c:v>757055152.7385077</c:v>
                </c:pt>
                <c:pt idx="79">
                  <c:v>742774340.3101535</c:v>
                </c:pt>
                <c:pt idx="80">
                  <c:v>727530866.138899</c:v>
                </c:pt>
                <c:pt idx="81">
                  <c:v>713330240.8752671</c:v>
                </c:pt>
                <c:pt idx="82">
                  <c:v>699551433.794534</c:v>
                </c:pt>
                <c:pt idx="83">
                  <c:v>685979167.596715</c:v>
                </c:pt>
                <c:pt idx="84">
                  <c:v>672835632.9635352</c:v>
                </c:pt>
                <c:pt idx="85">
                  <c:v>659605800.5665473</c:v>
                </c:pt>
                <c:pt idx="86">
                  <c:v>645372970.873105</c:v>
                </c:pt>
                <c:pt idx="87">
                  <c:v>632645727.6471416</c:v>
                </c:pt>
                <c:pt idx="88">
                  <c:v>620273107.5670333</c:v>
                </c:pt>
                <c:pt idx="89">
                  <c:v>608084635.2379793</c:v>
                </c:pt>
                <c:pt idx="90">
                  <c:v>596047841.9004556</c:v>
                </c:pt>
                <c:pt idx="91">
                  <c:v>584341734.0160836</c:v>
                </c:pt>
                <c:pt idx="92">
                  <c:v>572592759.3526015</c:v>
                </c:pt>
                <c:pt idx="93">
                  <c:v>561165062.6379882</c:v>
                </c:pt>
                <c:pt idx="94">
                  <c:v>550049128.7682095</c:v>
                </c:pt>
                <c:pt idx="95">
                  <c:v>539010719.1785333</c:v>
                </c:pt>
                <c:pt idx="96">
                  <c:v>528394311.18848944</c:v>
                </c:pt>
                <c:pt idx="97">
                  <c:v>517849154.5205465</c:v>
                </c:pt>
                <c:pt idx="98">
                  <c:v>507542860.5247227</c:v>
                </c:pt>
                <c:pt idx="99">
                  <c:v>497270496.5158788</c:v>
                </c:pt>
                <c:pt idx="100">
                  <c:v>486947002.44498295</c:v>
                </c:pt>
                <c:pt idx="101">
                  <c:v>477336395.52114093</c:v>
                </c:pt>
                <c:pt idx="102">
                  <c:v>467088561.49647737</c:v>
                </c:pt>
                <c:pt idx="103">
                  <c:v>457316693.08352005</c:v>
                </c:pt>
                <c:pt idx="104">
                  <c:v>447757871.9617314</c:v>
                </c:pt>
                <c:pt idx="105">
                  <c:v>438589297.195135</c:v>
                </c:pt>
                <c:pt idx="106">
                  <c:v>429597830.50391555</c:v>
                </c:pt>
                <c:pt idx="107">
                  <c:v>420189093.169712</c:v>
                </c:pt>
                <c:pt idx="108">
                  <c:v>411671763.0300218</c:v>
                </c:pt>
                <c:pt idx="109">
                  <c:v>403048354.5294606</c:v>
                </c:pt>
                <c:pt idx="110">
                  <c:v>394337081.4975064</c:v>
                </c:pt>
                <c:pt idx="111">
                  <c:v>386114688.61240023</c:v>
                </c:pt>
                <c:pt idx="112">
                  <c:v>377930880.112144</c:v>
                </c:pt>
                <c:pt idx="113">
                  <c:v>370133306.30310357</c:v>
                </c:pt>
                <c:pt idx="114">
                  <c:v>362365264.85360545</c:v>
                </c:pt>
                <c:pt idx="115">
                  <c:v>354824609.79539025</c:v>
                </c:pt>
                <c:pt idx="116">
                  <c:v>347331710.02571493</c:v>
                </c:pt>
                <c:pt idx="117">
                  <c:v>340089344.12803924</c:v>
                </c:pt>
                <c:pt idx="118">
                  <c:v>332885297.94745946</c:v>
                </c:pt>
                <c:pt idx="119">
                  <c:v>325825278.22030914</c:v>
                </c:pt>
                <c:pt idx="120">
                  <c:v>318947961.1018268</c:v>
                </c:pt>
                <c:pt idx="121">
                  <c:v>312143307.56551296</c:v>
                </c:pt>
                <c:pt idx="122">
                  <c:v>305525376.67340827</c:v>
                </c:pt>
                <c:pt idx="123">
                  <c:v>298931343.54875916</c:v>
                </c:pt>
                <c:pt idx="124">
                  <c:v>292359587.61996645</c:v>
                </c:pt>
                <c:pt idx="125">
                  <c:v>286170212.4170551</c:v>
                </c:pt>
                <c:pt idx="126">
                  <c:v>279863711.19492745</c:v>
                </c:pt>
                <c:pt idx="127">
                  <c:v>273693788.156075</c:v>
                </c:pt>
                <c:pt idx="128">
                  <c:v>267658328.2398551</c:v>
                </c:pt>
                <c:pt idx="129">
                  <c:v>261824267.82897303</c:v>
                </c:pt>
                <c:pt idx="130">
                  <c:v>256037310.78918928</c:v>
                </c:pt>
                <c:pt idx="131">
                  <c:v>250366433.94688004</c:v>
                </c:pt>
                <c:pt idx="132">
                  <c:v>244714854.46880955</c:v>
                </c:pt>
                <c:pt idx="133">
                  <c:v>239268552.388195</c:v>
                </c:pt>
                <c:pt idx="134">
                  <c:v>233983986.17692047</c:v>
                </c:pt>
                <c:pt idx="135">
                  <c:v>228744197.6435605</c:v>
                </c:pt>
                <c:pt idx="136">
                  <c:v>223609444.01113477</c:v>
                </c:pt>
                <c:pt idx="137">
                  <c:v>218685354.95109314</c:v>
                </c:pt>
                <c:pt idx="138">
                  <c:v>213726607.464883</c:v>
                </c:pt>
                <c:pt idx="139">
                  <c:v>208872616.2491757</c:v>
                </c:pt>
                <c:pt idx="140">
                  <c:v>204084016.5557653</c:v>
                </c:pt>
                <c:pt idx="141">
                  <c:v>199436533.87692365</c:v>
                </c:pt>
                <c:pt idx="142">
                  <c:v>194814717.83746487</c:v>
                </c:pt>
                <c:pt idx="143">
                  <c:v>190245477.7658568</c:v>
                </c:pt>
                <c:pt idx="144">
                  <c:v>185816657.76945642</c:v>
                </c:pt>
                <c:pt idx="145">
                  <c:v>181443432.68332967</c:v>
                </c:pt>
                <c:pt idx="146">
                  <c:v>177154124.79802507</c:v>
                </c:pt>
                <c:pt idx="147">
                  <c:v>172892640.68690875</c:v>
                </c:pt>
                <c:pt idx="148">
                  <c:v>168688945.646598</c:v>
                </c:pt>
                <c:pt idx="149">
                  <c:v>164750620.69995838</c:v>
                </c:pt>
                <c:pt idx="150">
                  <c:v>160754152.83890995</c:v>
                </c:pt>
                <c:pt idx="151">
                  <c:v>156856726.21545732</c:v>
                </c:pt>
                <c:pt idx="152">
                  <c:v>153011953.38902327</c:v>
                </c:pt>
                <c:pt idx="153">
                  <c:v>149283418.54565686</c:v>
                </c:pt>
                <c:pt idx="154">
                  <c:v>145591325.74413663</c:v>
                </c:pt>
                <c:pt idx="155">
                  <c:v>141972193.52863586</c:v>
                </c:pt>
                <c:pt idx="156">
                  <c:v>138463674.4751908</c:v>
                </c:pt>
                <c:pt idx="157">
                  <c:v>134976357.60291335</c:v>
                </c:pt>
                <c:pt idx="158">
                  <c:v>131381265.28418568</c:v>
                </c:pt>
                <c:pt idx="159">
                  <c:v>128009245.93997775</c:v>
                </c:pt>
                <c:pt idx="160">
                  <c:v>124695513.45300627</c:v>
                </c:pt>
                <c:pt idx="161">
                  <c:v>121541794.38742736</c:v>
                </c:pt>
                <c:pt idx="162">
                  <c:v>118349061.82173502</c:v>
                </c:pt>
                <c:pt idx="163">
                  <c:v>115252030.10518336</c:v>
                </c:pt>
                <c:pt idx="164">
                  <c:v>112120414.14012003</c:v>
                </c:pt>
                <c:pt idx="165">
                  <c:v>109162925.75460702</c:v>
                </c:pt>
                <c:pt idx="166">
                  <c:v>106243364.16888143</c:v>
                </c:pt>
                <c:pt idx="167">
                  <c:v>103396350.51324797</c:v>
                </c:pt>
                <c:pt idx="168">
                  <c:v>100653483.50452253</c:v>
                </c:pt>
                <c:pt idx="169">
                  <c:v>97943592.95748688</c:v>
                </c:pt>
                <c:pt idx="170">
                  <c:v>95315494.31219123</c:v>
                </c:pt>
                <c:pt idx="171">
                  <c:v>92666077.97194357</c:v>
                </c:pt>
                <c:pt idx="172">
                  <c:v>90121155.10631587</c:v>
                </c:pt>
                <c:pt idx="173">
                  <c:v>87463178.88758443</c:v>
                </c:pt>
                <c:pt idx="174">
                  <c:v>85021209.92905097</c:v>
                </c:pt>
                <c:pt idx="175">
                  <c:v>82653321.95335174</c:v>
                </c:pt>
                <c:pt idx="176">
                  <c:v>80321490.0015194</c:v>
                </c:pt>
                <c:pt idx="177">
                  <c:v>78082534.20311494</c:v>
                </c:pt>
                <c:pt idx="178">
                  <c:v>75879786.24682967</c:v>
                </c:pt>
                <c:pt idx="179">
                  <c:v>73698959.58297302</c:v>
                </c:pt>
                <c:pt idx="180">
                  <c:v>71634141.09272958</c:v>
                </c:pt>
                <c:pt idx="181">
                  <c:v>69594520.06080616</c:v>
                </c:pt>
                <c:pt idx="182">
                  <c:v>67607513.41182218</c:v>
                </c:pt>
                <c:pt idx="183">
                  <c:v>65637389.997488305</c:v>
                </c:pt>
                <c:pt idx="184">
                  <c:v>63703018.62556722</c:v>
                </c:pt>
                <c:pt idx="185">
                  <c:v>61837915.74312672</c:v>
                </c:pt>
                <c:pt idx="186">
                  <c:v>59977347.43035698</c:v>
                </c:pt>
                <c:pt idx="187">
                  <c:v>58172086.35374722</c:v>
                </c:pt>
                <c:pt idx="188">
                  <c:v>56398095.16304862</c:v>
                </c:pt>
                <c:pt idx="189">
                  <c:v>54693553.563098796</c:v>
                </c:pt>
                <c:pt idx="190">
                  <c:v>53027059.52222418</c:v>
                </c:pt>
                <c:pt idx="191">
                  <c:v>51408660.41250058</c:v>
                </c:pt>
                <c:pt idx="192">
                  <c:v>49850152.9261866</c:v>
                </c:pt>
                <c:pt idx="193">
                  <c:v>48323428.41159523</c:v>
                </c:pt>
                <c:pt idx="194">
                  <c:v>46853079.774188995</c:v>
                </c:pt>
                <c:pt idx="195">
                  <c:v>45419894.478940375</c:v>
                </c:pt>
                <c:pt idx="196">
                  <c:v>44024646.146394104</c:v>
                </c:pt>
                <c:pt idx="197">
                  <c:v>42704736.29428138</c:v>
                </c:pt>
                <c:pt idx="198">
                  <c:v>41380409.655962415</c:v>
                </c:pt>
                <c:pt idx="199">
                  <c:v>40094798.735175975</c:v>
                </c:pt>
                <c:pt idx="200">
                  <c:v>38822803.5302587</c:v>
                </c:pt>
                <c:pt idx="201">
                  <c:v>37591737.20575178</c:v>
                </c:pt>
                <c:pt idx="202">
                  <c:v>36377754.39567729</c:v>
                </c:pt>
                <c:pt idx="203">
                  <c:v>35191136.4516565</c:v>
                </c:pt>
                <c:pt idx="204">
                  <c:v>34043993.55252791</c:v>
                </c:pt>
                <c:pt idx="205">
                  <c:v>32915638.67753957</c:v>
                </c:pt>
                <c:pt idx="206">
                  <c:v>31821346.86059328</c:v>
                </c:pt>
                <c:pt idx="207">
                  <c:v>30749579.229720455</c:v>
                </c:pt>
                <c:pt idx="208">
                  <c:v>29707509.649413675</c:v>
                </c:pt>
                <c:pt idx="209">
                  <c:v>28723310.425930936</c:v>
                </c:pt>
                <c:pt idx="210">
                  <c:v>27674865.365887273</c:v>
                </c:pt>
                <c:pt idx="211">
                  <c:v>26735128.263373677</c:v>
                </c:pt>
                <c:pt idx="212">
                  <c:v>25816824.349445425</c:v>
                </c:pt>
                <c:pt idx="213">
                  <c:v>24932502.274400074</c:v>
                </c:pt>
                <c:pt idx="214">
                  <c:v>23979913.41775106</c:v>
                </c:pt>
                <c:pt idx="215">
                  <c:v>23108254.916055087</c:v>
                </c:pt>
                <c:pt idx="216">
                  <c:v>22287668.699060585</c:v>
                </c:pt>
                <c:pt idx="217">
                  <c:v>21476694.605586074</c:v>
                </c:pt>
                <c:pt idx="218">
                  <c:v>20686546.112985406</c:v>
                </c:pt>
                <c:pt idx="219">
                  <c:v>19906658.397291094</c:v>
                </c:pt>
                <c:pt idx="220">
                  <c:v>19142221.77328761</c:v>
                </c:pt>
                <c:pt idx="221">
                  <c:v>18412020.067513358</c:v>
                </c:pt>
                <c:pt idx="222">
                  <c:v>17681509.266481735</c:v>
                </c:pt>
                <c:pt idx="223">
                  <c:v>16973669.350108016</c:v>
                </c:pt>
                <c:pt idx="224">
                  <c:v>16277711.763679825</c:v>
                </c:pt>
                <c:pt idx="225">
                  <c:v>15609077.216307636</c:v>
                </c:pt>
                <c:pt idx="226">
                  <c:v>14955734.324830018</c:v>
                </c:pt>
                <c:pt idx="227">
                  <c:v>14329031.996840525</c:v>
                </c:pt>
                <c:pt idx="228">
                  <c:v>13740106.138975257</c:v>
                </c:pt>
                <c:pt idx="229">
                  <c:v>13167098.822219424</c:v>
                </c:pt>
                <c:pt idx="230">
                  <c:v>12612580.369008757</c:v>
                </c:pt>
                <c:pt idx="231">
                  <c:v>12076111.530743293</c:v>
                </c:pt>
                <c:pt idx="232">
                  <c:v>11552731.46411907</c:v>
                </c:pt>
                <c:pt idx="233">
                  <c:v>11048764.442696704</c:v>
                </c:pt>
                <c:pt idx="234">
                  <c:v>10554334.979074156</c:v>
                </c:pt>
                <c:pt idx="235">
                  <c:v>10077926.325454213</c:v>
                </c:pt>
                <c:pt idx="236">
                  <c:v>9619358.315487193</c:v>
                </c:pt>
                <c:pt idx="237">
                  <c:v>9182977.856137311</c:v>
                </c:pt>
                <c:pt idx="238">
                  <c:v>8763223.121352313</c:v>
                </c:pt>
                <c:pt idx="239">
                  <c:v>8361418.59502</c:v>
                </c:pt>
                <c:pt idx="240">
                  <c:v>7981846.185338858</c:v>
                </c:pt>
                <c:pt idx="241">
                  <c:v>7613627.413790313</c:v>
                </c:pt>
                <c:pt idx="242">
                  <c:v>7256858.618234149</c:v>
                </c:pt>
                <c:pt idx="243">
                  <c:v>6905727.139703759</c:v>
                </c:pt>
                <c:pt idx="244">
                  <c:v>6560954.877592991</c:v>
                </c:pt>
                <c:pt idx="245">
                  <c:v>6227924.799174284</c:v>
                </c:pt>
                <c:pt idx="246">
                  <c:v>5896883.356211476</c:v>
                </c:pt>
                <c:pt idx="247">
                  <c:v>5576412.017757033</c:v>
                </c:pt>
                <c:pt idx="248">
                  <c:v>5264431.421232805</c:v>
                </c:pt>
                <c:pt idx="249">
                  <c:v>4976330.933643062</c:v>
                </c:pt>
                <c:pt idx="250">
                  <c:v>4702967.099231042</c:v>
                </c:pt>
                <c:pt idx="251">
                  <c:v>4445387.058175823</c:v>
                </c:pt>
                <c:pt idx="252">
                  <c:v>4200838.047443549</c:v>
                </c:pt>
                <c:pt idx="253">
                  <c:v>3967066.130650699</c:v>
                </c:pt>
                <c:pt idx="254">
                  <c:v>3744826.09161139</c:v>
                </c:pt>
                <c:pt idx="255">
                  <c:v>3539401.616392336</c:v>
                </c:pt>
                <c:pt idx="256">
                  <c:v>3347044.558753053</c:v>
                </c:pt>
                <c:pt idx="257">
                  <c:v>3169399.3336077435</c:v>
                </c:pt>
                <c:pt idx="258">
                  <c:v>2998538.026536475</c:v>
                </c:pt>
                <c:pt idx="259">
                  <c:v>2834246.4303194657</c:v>
                </c:pt>
                <c:pt idx="260">
                  <c:v>2674871.0308769373</c:v>
                </c:pt>
                <c:pt idx="261">
                  <c:v>2523371.989288585</c:v>
                </c:pt>
                <c:pt idx="262">
                  <c:v>2375600.647936537</c:v>
                </c:pt>
                <c:pt idx="263">
                  <c:v>2232744.9005437936</c:v>
                </c:pt>
                <c:pt idx="264">
                  <c:v>2096115.2228528354</c:v>
                </c:pt>
                <c:pt idx="265">
                  <c:v>1964440.1380106017</c:v>
                </c:pt>
                <c:pt idx="266">
                  <c:v>1837865.2057932168</c:v>
                </c:pt>
                <c:pt idx="267">
                  <c:v>1715435.6256664991</c:v>
                </c:pt>
                <c:pt idx="268">
                  <c:v>1597020.8347954869</c:v>
                </c:pt>
                <c:pt idx="269">
                  <c:v>1485220.4513572978</c:v>
                </c:pt>
                <c:pt idx="270">
                  <c:v>1378316.4870117886</c:v>
                </c:pt>
                <c:pt idx="271">
                  <c:v>1276666.162694959</c:v>
                </c:pt>
                <c:pt idx="272">
                  <c:v>1179579.5013183672</c:v>
                </c:pt>
                <c:pt idx="273">
                  <c:v>1087895.4603515177</c:v>
                </c:pt>
                <c:pt idx="274">
                  <c:v>1000177.4111614441</c:v>
                </c:pt>
                <c:pt idx="275">
                  <c:v>916852.926552442</c:v>
                </c:pt>
                <c:pt idx="276">
                  <c:v>837989.8313338283</c:v>
                </c:pt>
                <c:pt idx="277">
                  <c:v>761640.7224748326</c:v>
                </c:pt>
                <c:pt idx="278">
                  <c:v>687929.8831796172</c:v>
                </c:pt>
                <c:pt idx="279">
                  <c:v>616484.5950510176</c:v>
                </c:pt>
                <c:pt idx="280">
                  <c:v>547740.6160983774</c:v>
                </c:pt>
                <c:pt idx="281">
                  <c:v>482297.1152001953</c:v>
                </c:pt>
                <c:pt idx="282">
                  <c:v>418989.1504194957</c:v>
                </c:pt>
                <c:pt idx="283">
                  <c:v>358896.85145754763</c:v>
                </c:pt>
                <c:pt idx="284">
                  <c:v>304090.27676637296</c:v>
                </c:pt>
                <c:pt idx="285">
                  <c:v>254057.8475502286</c:v>
                </c:pt>
                <c:pt idx="286">
                  <c:v>211887.08807867664</c:v>
                </c:pt>
                <c:pt idx="287">
                  <c:v>176765.90354959347</c:v>
                </c:pt>
                <c:pt idx="288">
                  <c:v>150626.0761070982</c:v>
                </c:pt>
                <c:pt idx="289">
                  <c:v>129175.28062557722</c:v>
                </c:pt>
                <c:pt idx="290">
                  <c:v>110439.62361817893</c:v>
                </c:pt>
                <c:pt idx="291">
                  <c:v>96835.98487502374</c:v>
                </c:pt>
                <c:pt idx="292">
                  <c:v>84407.5569995256</c:v>
                </c:pt>
                <c:pt idx="293">
                  <c:v>72973.97004492565</c:v>
                </c:pt>
                <c:pt idx="294">
                  <c:v>62907.884811970485</c:v>
                </c:pt>
                <c:pt idx="295">
                  <c:v>55120.151254931574</c:v>
                </c:pt>
                <c:pt idx="296">
                  <c:v>51869.55710102111</c:v>
                </c:pt>
                <c:pt idx="297">
                  <c:v>49960.56568078007</c:v>
                </c:pt>
                <c:pt idx="298">
                  <c:v>48341.03411124299</c:v>
                </c:pt>
                <c:pt idx="299">
                  <c:v>46890.287236928096</c:v>
                </c:pt>
                <c:pt idx="300">
                  <c:v>45545.367810597636</c:v>
                </c:pt>
                <c:pt idx="301">
                  <c:v>44245.79654287577</c:v>
                </c:pt>
                <c:pt idx="302">
                  <c:v>43069.031026364406</c:v>
                </c:pt>
                <c:pt idx="303">
                  <c:v>41895.4480045094</c:v>
                </c:pt>
                <c:pt idx="304">
                  <c:v>40800.12489006788</c:v>
                </c:pt>
                <c:pt idx="305">
                  <c:v>39787.63675146912</c:v>
                </c:pt>
                <c:pt idx="306">
                  <c:v>38789.96087189029</c:v>
                </c:pt>
                <c:pt idx="307">
                  <c:v>37815.39460567508</c:v>
                </c:pt>
                <c:pt idx="308">
                  <c:v>36842.82153896975</c:v>
                </c:pt>
                <c:pt idx="309">
                  <c:v>35892.563884737705</c:v>
                </c:pt>
                <c:pt idx="310">
                  <c:v>34944.57359806985</c:v>
                </c:pt>
                <c:pt idx="311">
                  <c:v>34008.80103709629</c:v>
                </c:pt>
                <c:pt idx="312">
                  <c:v>33094.180068160545</c:v>
                </c:pt>
                <c:pt idx="313">
                  <c:v>32182.07666287731</c:v>
                </c:pt>
                <c:pt idx="314">
                  <c:v>31425.981548113537</c:v>
                </c:pt>
                <c:pt idx="315">
                  <c:v>0</c:v>
                </c:pt>
                <c:pt idx="316">
                  <c:v>8561.845565607686</c:v>
                </c:pt>
                <c:pt idx="317">
                  <c:v>8012.73984003656</c:v>
                </c:pt>
                <c:pt idx="318">
                  <c:v>7516.9206163554645</c:v>
                </c:pt>
                <c:pt idx="319">
                  <c:v>7065.034102837908</c:v>
                </c:pt>
                <c:pt idx="320">
                  <c:v>6692.646535096966</c:v>
                </c:pt>
                <c:pt idx="321">
                  <c:v>6327.185266455497</c:v>
                </c:pt>
                <c:pt idx="322">
                  <c:v>5965.031763785565</c:v>
                </c:pt>
                <c:pt idx="323">
                  <c:v>5607.864427785736</c:v>
                </c:pt>
                <c:pt idx="324">
                  <c:v>5302.6935939606965</c:v>
                </c:pt>
                <c:pt idx="325">
                  <c:v>5000.254384507894</c:v>
                </c:pt>
                <c:pt idx="326">
                  <c:v>4703.256247048408</c:v>
                </c:pt>
                <c:pt idx="327">
                  <c:v>4427.1172351181585</c:v>
                </c:pt>
                <c:pt idx="328">
                  <c:v>4154.8818556071465</c:v>
                </c:pt>
                <c:pt idx="329">
                  <c:v>3888.6313636442333</c:v>
                </c:pt>
                <c:pt idx="330">
                  <c:v>3623.923253413898</c:v>
                </c:pt>
                <c:pt idx="331">
                  <c:v>3363.909613422568</c:v>
                </c:pt>
                <c:pt idx="332">
                  <c:v>3106.6354846775794</c:v>
                </c:pt>
                <c:pt idx="333">
                  <c:v>2853.8343908403585</c:v>
                </c:pt>
                <c:pt idx="334">
                  <c:v>2603.832258095854</c:v>
                </c:pt>
                <c:pt idx="335">
                  <c:v>2357.4385954981753</c:v>
                </c:pt>
                <c:pt idx="336">
                  <c:v>2115.2386902219437</c:v>
                </c:pt>
                <c:pt idx="337">
                  <c:v>1989.1316379214811</c:v>
                </c:pt>
                <c:pt idx="338">
                  <c:v>1865.2089427759665</c:v>
                </c:pt>
                <c:pt idx="339">
                  <c:v>1742.3960201606405</c:v>
                </c:pt>
                <c:pt idx="340">
                  <c:v>1621.2228843325204</c:v>
                </c:pt>
                <c:pt idx="341">
                  <c:v>1502.906076949371</c:v>
                </c:pt>
                <c:pt idx="342">
                  <c:v>1384.8619955848624</c:v>
                </c:pt>
                <c:pt idx="343">
                  <c:v>1268.754300562389</c:v>
                </c:pt>
                <c:pt idx="344">
                  <c:v>1153.8392058520963</c:v>
                </c:pt>
                <c:pt idx="345">
                  <c:v>1040.7635096869014</c:v>
                </c:pt>
                <c:pt idx="346">
                  <c:v>928.9122540823922</c:v>
                </c:pt>
                <c:pt idx="347">
                  <c:v>859.7936271039562</c:v>
                </c:pt>
                <c:pt idx="348">
                  <c:v>791.7544327029258</c:v>
                </c:pt>
                <c:pt idx="349">
                  <c:v>724.3361318724267</c:v>
                </c:pt>
                <c:pt idx="350">
                  <c:v>657.9429673631513</c:v>
                </c:pt>
                <c:pt idx="351">
                  <c:v>592.1913396158168</c:v>
                </c:pt>
                <c:pt idx="352">
                  <c:v>527.2689879755984</c:v>
                </c:pt>
                <c:pt idx="353">
                  <c:v>463.5492139728326</c:v>
                </c:pt>
                <c:pt idx="354">
                  <c:v>400.2109364265537</c:v>
                </c:pt>
                <c:pt idx="355">
                  <c:v>337.77168535871175</c:v>
                </c:pt>
                <c:pt idx="356">
                  <c:v>279.6414103598408</c:v>
                </c:pt>
                <c:pt idx="357">
                  <c:v>222.31597661009582</c:v>
                </c:pt>
                <c:pt idx="358">
                  <c:v>165.65052272909236</c:v>
                </c:pt>
                <c:pt idx="359">
                  <c:v>109.71459056068153</c:v>
                </c:pt>
                <c:pt idx="360">
                  <c:v>54.51464358717378</c:v>
                </c:pt>
                <c:pt idx="361">
                  <c:v>0</c:v>
                </c:pt>
              </c:numCache>
            </c:numRef>
          </c:val>
        </c:ser>
        <c:axId val="4357120"/>
        <c:axId val="3921408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_Hidden30!$A$2:$A$363</c:f>
              <c:strCache>
                <c:ptCount val="362"/>
                <c:pt idx="0">
                  <c:v>1/10/2020</c:v>
                </c:pt>
                <c:pt idx="1">
                  <c:v>1/11/2020</c:v>
                </c:pt>
                <c:pt idx="2">
                  <c:v>1/12/2020</c:v>
                </c:pt>
                <c:pt idx="3">
                  <c:v>1/01/2021</c:v>
                </c:pt>
                <c:pt idx="4">
                  <c:v>1/02/2021</c:v>
                </c:pt>
                <c:pt idx="5">
                  <c:v>1/03/2021</c:v>
                </c:pt>
                <c:pt idx="6">
                  <c:v>1/04/2021</c:v>
                </c:pt>
                <c:pt idx="7">
                  <c:v>1/05/2021</c:v>
                </c:pt>
                <c:pt idx="8">
                  <c:v>1/06/2021</c:v>
                </c:pt>
                <c:pt idx="9">
                  <c:v>1/07/2021</c:v>
                </c:pt>
                <c:pt idx="10">
                  <c:v>1/08/2021</c:v>
                </c:pt>
                <c:pt idx="11">
                  <c:v>1/09/2021</c:v>
                </c:pt>
                <c:pt idx="12">
                  <c:v>1/10/2021</c:v>
                </c:pt>
                <c:pt idx="13">
                  <c:v>1/11/2021</c:v>
                </c:pt>
                <c:pt idx="14">
                  <c:v>1/12/2021</c:v>
                </c:pt>
                <c:pt idx="15">
                  <c:v>1/01/2022</c:v>
                </c:pt>
                <c:pt idx="16">
                  <c:v>1/02/2022</c:v>
                </c:pt>
                <c:pt idx="17">
                  <c:v>1/03/2022</c:v>
                </c:pt>
                <c:pt idx="18">
                  <c:v>1/04/2022</c:v>
                </c:pt>
                <c:pt idx="19">
                  <c:v>1/05/2022</c:v>
                </c:pt>
                <c:pt idx="20">
                  <c:v>1/06/2022</c:v>
                </c:pt>
                <c:pt idx="21">
                  <c:v>1/07/2022</c:v>
                </c:pt>
                <c:pt idx="22">
                  <c:v>1/08/2022</c:v>
                </c:pt>
                <c:pt idx="23">
                  <c:v>1/09/2022</c:v>
                </c:pt>
                <c:pt idx="24">
                  <c:v>1/10/2022</c:v>
                </c:pt>
                <c:pt idx="25">
                  <c:v>1/11/2022</c:v>
                </c:pt>
                <c:pt idx="26">
                  <c:v>1/12/2022</c:v>
                </c:pt>
                <c:pt idx="27">
                  <c:v>1/01/2023</c:v>
                </c:pt>
                <c:pt idx="28">
                  <c:v>1/02/2023</c:v>
                </c:pt>
                <c:pt idx="29">
                  <c:v>1/03/2023</c:v>
                </c:pt>
                <c:pt idx="30">
                  <c:v>1/04/2023</c:v>
                </c:pt>
                <c:pt idx="31">
                  <c:v>1/05/2023</c:v>
                </c:pt>
                <c:pt idx="32">
                  <c:v>1/06/2023</c:v>
                </c:pt>
                <c:pt idx="33">
                  <c:v>1/07/2023</c:v>
                </c:pt>
                <c:pt idx="34">
                  <c:v>1/08/2023</c:v>
                </c:pt>
                <c:pt idx="35">
                  <c:v>1/09/2023</c:v>
                </c:pt>
                <c:pt idx="36">
                  <c:v>1/10/2023</c:v>
                </c:pt>
                <c:pt idx="37">
                  <c:v>1/11/2023</c:v>
                </c:pt>
                <c:pt idx="38">
                  <c:v>1/12/2023</c:v>
                </c:pt>
                <c:pt idx="39">
                  <c:v>1/01/2024</c:v>
                </c:pt>
                <c:pt idx="40">
                  <c:v>1/02/2024</c:v>
                </c:pt>
                <c:pt idx="41">
                  <c:v>1/03/2024</c:v>
                </c:pt>
                <c:pt idx="42">
                  <c:v>1/04/2024</c:v>
                </c:pt>
                <c:pt idx="43">
                  <c:v>1/05/2024</c:v>
                </c:pt>
                <c:pt idx="44">
                  <c:v>1/06/2024</c:v>
                </c:pt>
                <c:pt idx="45">
                  <c:v>1/07/2024</c:v>
                </c:pt>
                <c:pt idx="46">
                  <c:v>1/08/2024</c:v>
                </c:pt>
                <c:pt idx="47">
                  <c:v>1/09/2024</c:v>
                </c:pt>
                <c:pt idx="48">
                  <c:v>1/10/2024</c:v>
                </c:pt>
                <c:pt idx="49">
                  <c:v>1/11/2024</c:v>
                </c:pt>
                <c:pt idx="50">
                  <c:v>1/12/2024</c:v>
                </c:pt>
                <c:pt idx="51">
                  <c:v>1/01/2025</c:v>
                </c:pt>
                <c:pt idx="52">
                  <c:v>1/02/2025</c:v>
                </c:pt>
                <c:pt idx="53">
                  <c:v>1/03/2025</c:v>
                </c:pt>
                <c:pt idx="54">
                  <c:v>1/04/2025</c:v>
                </c:pt>
                <c:pt idx="55">
                  <c:v>1/05/2025</c:v>
                </c:pt>
                <c:pt idx="56">
                  <c:v>1/06/2025</c:v>
                </c:pt>
                <c:pt idx="57">
                  <c:v>1/07/2025</c:v>
                </c:pt>
                <c:pt idx="58">
                  <c:v>1/08/2025</c:v>
                </c:pt>
                <c:pt idx="59">
                  <c:v>1/09/2025</c:v>
                </c:pt>
                <c:pt idx="60">
                  <c:v>1/10/2025</c:v>
                </c:pt>
                <c:pt idx="61">
                  <c:v>1/11/2025</c:v>
                </c:pt>
                <c:pt idx="62">
                  <c:v>1/12/2025</c:v>
                </c:pt>
                <c:pt idx="63">
                  <c:v>1/01/2026</c:v>
                </c:pt>
                <c:pt idx="64">
                  <c:v>1/02/2026</c:v>
                </c:pt>
                <c:pt idx="65">
                  <c:v>1/03/2026</c:v>
                </c:pt>
                <c:pt idx="66">
                  <c:v>1/04/2026</c:v>
                </c:pt>
                <c:pt idx="67">
                  <c:v>1/05/2026</c:v>
                </c:pt>
                <c:pt idx="68">
                  <c:v>1/06/2026</c:v>
                </c:pt>
                <c:pt idx="69">
                  <c:v>1/07/2026</c:v>
                </c:pt>
                <c:pt idx="70">
                  <c:v>1/08/2026</c:v>
                </c:pt>
                <c:pt idx="71">
                  <c:v>1/09/2026</c:v>
                </c:pt>
                <c:pt idx="72">
                  <c:v>1/10/2026</c:v>
                </c:pt>
                <c:pt idx="73">
                  <c:v>1/11/2026</c:v>
                </c:pt>
                <c:pt idx="74">
                  <c:v>1/12/2026</c:v>
                </c:pt>
                <c:pt idx="75">
                  <c:v>1/01/2027</c:v>
                </c:pt>
                <c:pt idx="76">
                  <c:v>1/02/2027</c:v>
                </c:pt>
                <c:pt idx="77">
                  <c:v>1/03/2027</c:v>
                </c:pt>
                <c:pt idx="78">
                  <c:v>1/04/2027</c:v>
                </c:pt>
                <c:pt idx="79">
                  <c:v>1/05/2027</c:v>
                </c:pt>
                <c:pt idx="80">
                  <c:v>1/06/2027</c:v>
                </c:pt>
                <c:pt idx="81">
                  <c:v>1/07/2027</c:v>
                </c:pt>
                <c:pt idx="82">
                  <c:v>1/08/2027</c:v>
                </c:pt>
                <c:pt idx="83">
                  <c:v>1/09/2027</c:v>
                </c:pt>
                <c:pt idx="84">
                  <c:v>1/10/2027</c:v>
                </c:pt>
                <c:pt idx="85">
                  <c:v>1/11/2027</c:v>
                </c:pt>
                <c:pt idx="86">
                  <c:v>1/12/2027</c:v>
                </c:pt>
                <c:pt idx="87">
                  <c:v>1/01/2028</c:v>
                </c:pt>
                <c:pt idx="88">
                  <c:v>1/02/2028</c:v>
                </c:pt>
                <c:pt idx="89">
                  <c:v>1/03/2028</c:v>
                </c:pt>
                <c:pt idx="90">
                  <c:v>1/04/2028</c:v>
                </c:pt>
                <c:pt idx="91">
                  <c:v>1/05/2028</c:v>
                </c:pt>
                <c:pt idx="92">
                  <c:v>1/06/2028</c:v>
                </c:pt>
                <c:pt idx="93">
                  <c:v>1/07/2028</c:v>
                </c:pt>
                <c:pt idx="94">
                  <c:v>1/08/2028</c:v>
                </c:pt>
                <c:pt idx="95">
                  <c:v>1/09/2028</c:v>
                </c:pt>
                <c:pt idx="96">
                  <c:v>1/10/2028</c:v>
                </c:pt>
                <c:pt idx="97">
                  <c:v>1/11/2028</c:v>
                </c:pt>
                <c:pt idx="98">
                  <c:v>1/12/2028</c:v>
                </c:pt>
                <c:pt idx="99">
                  <c:v>1/01/2029</c:v>
                </c:pt>
                <c:pt idx="100">
                  <c:v>1/02/2029</c:v>
                </c:pt>
                <c:pt idx="101">
                  <c:v>1/03/2029</c:v>
                </c:pt>
                <c:pt idx="102">
                  <c:v>1/04/2029</c:v>
                </c:pt>
                <c:pt idx="103">
                  <c:v>1/05/2029</c:v>
                </c:pt>
                <c:pt idx="104">
                  <c:v>1/06/2029</c:v>
                </c:pt>
                <c:pt idx="105">
                  <c:v>1/07/2029</c:v>
                </c:pt>
                <c:pt idx="106">
                  <c:v>1/08/2029</c:v>
                </c:pt>
                <c:pt idx="107">
                  <c:v>1/09/2029</c:v>
                </c:pt>
                <c:pt idx="108">
                  <c:v>1/10/2029</c:v>
                </c:pt>
                <c:pt idx="109">
                  <c:v>1/11/2029</c:v>
                </c:pt>
                <c:pt idx="110">
                  <c:v>1/12/2029</c:v>
                </c:pt>
                <c:pt idx="111">
                  <c:v>1/01/2030</c:v>
                </c:pt>
                <c:pt idx="112">
                  <c:v>1/02/2030</c:v>
                </c:pt>
                <c:pt idx="113">
                  <c:v>1/03/2030</c:v>
                </c:pt>
                <c:pt idx="114">
                  <c:v>1/04/2030</c:v>
                </c:pt>
                <c:pt idx="115">
                  <c:v>1/05/2030</c:v>
                </c:pt>
                <c:pt idx="116">
                  <c:v>1/06/2030</c:v>
                </c:pt>
                <c:pt idx="117">
                  <c:v>1/07/2030</c:v>
                </c:pt>
                <c:pt idx="118">
                  <c:v>1/08/2030</c:v>
                </c:pt>
                <c:pt idx="119">
                  <c:v>1/09/2030</c:v>
                </c:pt>
                <c:pt idx="120">
                  <c:v>1/10/2030</c:v>
                </c:pt>
                <c:pt idx="121">
                  <c:v>1/11/2030</c:v>
                </c:pt>
                <c:pt idx="122">
                  <c:v>1/12/2030</c:v>
                </c:pt>
                <c:pt idx="123">
                  <c:v>1/01/2031</c:v>
                </c:pt>
                <c:pt idx="124">
                  <c:v>1/02/2031</c:v>
                </c:pt>
                <c:pt idx="125">
                  <c:v>1/03/2031</c:v>
                </c:pt>
                <c:pt idx="126">
                  <c:v>1/04/2031</c:v>
                </c:pt>
                <c:pt idx="127">
                  <c:v>1/05/2031</c:v>
                </c:pt>
                <c:pt idx="128">
                  <c:v>1/06/2031</c:v>
                </c:pt>
                <c:pt idx="129">
                  <c:v>1/07/2031</c:v>
                </c:pt>
                <c:pt idx="130">
                  <c:v>1/08/2031</c:v>
                </c:pt>
                <c:pt idx="131">
                  <c:v>1/09/2031</c:v>
                </c:pt>
                <c:pt idx="132">
                  <c:v>1/10/2031</c:v>
                </c:pt>
                <c:pt idx="133">
                  <c:v>1/11/2031</c:v>
                </c:pt>
                <c:pt idx="134">
                  <c:v>1/12/2031</c:v>
                </c:pt>
                <c:pt idx="135">
                  <c:v>1/01/2032</c:v>
                </c:pt>
                <c:pt idx="136">
                  <c:v>1/02/2032</c:v>
                </c:pt>
                <c:pt idx="137">
                  <c:v>1/03/2032</c:v>
                </c:pt>
                <c:pt idx="138">
                  <c:v>1/04/2032</c:v>
                </c:pt>
                <c:pt idx="139">
                  <c:v>1/05/2032</c:v>
                </c:pt>
                <c:pt idx="140">
                  <c:v>1/06/2032</c:v>
                </c:pt>
                <c:pt idx="141">
                  <c:v>1/07/2032</c:v>
                </c:pt>
                <c:pt idx="142">
                  <c:v>1/08/2032</c:v>
                </c:pt>
                <c:pt idx="143">
                  <c:v>1/09/2032</c:v>
                </c:pt>
                <c:pt idx="144">
                  <c:v>1/10/2032</c:v>
                </c:pt>
                <c:pt idx="145">
                  <c:v>1/11/2032</c:v>
                </c:pt>
                <c:pt idx="146">
                  <c:v>1/12/2032</c:v>
                </c:pt>
                <c:pt idx="147">
                  <c:v>1/01/2033</c:v>
                </c:pt>
                <c:pt idx="148">
                  <c:v>1/02/2033</c:v>
                </c:pt>
                <c:pt idx="149">
                  <c:v>1/03/2033</c:v>
                </c:pt>
                <c:pt idx="150">
                  <c:v>1/04/2033</c:v>
                </c:pt>
                <c:pt idx="151">
                  <c:v>1/05/2033</c:v>
                </c:pt>
                <c:pt idx="152">
                  <c:v>1/06/2033</c:v>
                </c:pt>
                <c:pt idx="153">
                  <c:v>1/07/2033</c:v>
                </c:pt>
                <c:pt idx="154">
                  <c:v>1/08/2033</c:v>
                </c:pt>
                <c:pt idx="155">
                  <c:v>1/09/2033</c:v>
                </c:pt>
                <c:pt idx="156">
                  <c:v>1/10/2033</c:v>
                </c:pt>
                <c:pt idx="157">
                  <c:v>1/11/2033</c:v>
                </c:pt>
                <c:pt idx="158">
                  <c:v>1/12/2033</c:v>
                </c:pt>
                <c:pt idx="159">
                  <c:v>1/01/2034</c:v>
                </c:pt>
                <c:pt idx="160">
                  <c:v>1/02/2034</c:v>
                </c:pt>
                <c:pt idx="161">
                  <c:v>1/03/2034</c:v>
                </c:pt>
                <c:pt idx="162">
                  <c:v>1/04/2034</c:v>
                </c:pt>
                <c:pt idx="163">
                  <c:v>1/05/2034</c:v>
                </c:pt>
                <c:pt idx="164">
                  <c:v>1/06/2034</c:v>
                </c:pt>
                <c:pt idx="165">
                  <c:v>1/07/2034</c:v>
                </c:pt>
                <c:pt idx="166">
                  <c:v>1/08/2034</c:v>
                </c:pt>
                <c:pt idx="167">
                  <c:v>1/09/2034</c:v>
                </c:pt>
                <c:pt idx="168">
                  <c:v>1/10/2034</c:v>
                </c:pt>
                <c:pt idx="169">
                  <c:v>1/11/2034</c:v>
                </c:pt>
                <c:pt idx="170">
                  <c:v>1/12/2034</c:v>
                </c:pt>
                <c:pt idx="171">
                  <c:v>1/01/2035</c:v>
                </c:pt>
                <c:pt idx="172">
                  <c:v>1/02/2035</c:v>
                </c:pt>
                <c:pt idx="173">
                  <c:v>1/03/2035</c:v>
                </c:pt>
                <c:pt idx="174">
                  <c:v>1/04/2035</c:v>
                </c:pt>
                <c:pt idx="175">
                  <c:v>1/05/2035</c:v>
                </c:pt>
                <c:pt idx="176">
                  <c:v>1/06/2035</c:v>
                </c:pt>
                <c:pt idx="177">
                  <c:v>1/07/2035</c:v>
                </c:pt>
                <c:pt idx="178">
                  <c:v>1/08/2035</c:v>
                </c:pt>
                <c:pt idx="179">
                  <c:v>1/09/2035</c:v>
                </c:pt>
                <c:pt idx="180">
                  <c:v>1/10/2035</c:v>
                </c:pt>
                <c:pt idx="181">
                  <c:v>1/11/2035</c:v>
                </c:pt>
                <c:pt idx="182">
                  <c:v>1/12/2035</c:v>
                </c:pt>
                <c:pt idx="183">
                  <c:v>1/01/2036</c:v>
                </c:pt>
                <c:pt idx="184">
                  <c:v>1/02/2036</c:v>
                </c:pt>
                <c:pt idx="185">
                  <c:v>1/03/2036</c:v>
                </c:pt>
                <c:pt idx="186">
                  <c:v>1/04/2036</c:v>
                </c:pt>
                <c:pt idx="187">
                  <c:v>1/05/2036</c:v>
                </c:pt>
                <c:pt idx="188">
                  <c:v>1/06/2036</c:v>
                </c:pt>
                <c:pt idx="189">
                  <c:v>1/07/2036</c:v>
                </c:pt>
                <c:pt idx="190">
                  <c:v>1/08/2036</c:v>
                </c:pt>
                <c:pt idx="191">
                  <c:v>1/09/2036</c:v>
                </c:pt>
                <c:pt idx="192">
                  <c:v>1/10/2036</c:v>
                </c:pt>
                <c:pt idx="193">
                  <c:v>1/11/2036</c:v>
                </c:pt>
                <c:pt idx="194">
                  <c:v>1/12/2036</c:v>
                </c:pt>
                <c:pt idx="195">
                  <c:v>1/01/2037</c:v>
                </c:pt>
                <c:pt idx="196">
                  <c:v>1/02/2037</c:v>
                </c:pt>
                <c:pt idx="197">
                  <c:v>1/03/2037</c:v>
                </c:pt>
                <c:pt idx="198">
                  <c:v>1/04/2037</c:v>
                </c:pt>
                <c:pt idx="199">
                  <c:v>1/05/2037</c:v>
                </c:pt>
                <c:pt idx="200">
                  <c:v>1/06/2037</c:v>
                </c:pt>
                <c:pt idx="201">
                  <c:v>1/07/2037</c:v>
                </c:pt>
                <c:pt idx="202">
                  <c:v>1/08/2037</c:v>
                </c:pt>
                <c:pt idx="203">
                  <c:v>1/09/2037</c:v>
                </c:pt>
                <c:pt idx="204">
                  <c:v>1/10/2037</c:v>
                </c:pt>
                <c:pt idx="205">
                  <c:v>1/11/2037</c:v>
                </c:pt>
                <c:pt idx="206">
                  <c:v>1/12/2037</c:v>
                </c:pt>
                <c:pt idx="207">
                  <c:v>1/01/2038</c:v>
                </c:pt>
                <c:pt idx="208">
                  <c:v>1/02/2038</c:v>
                </c:pt>
                <c:pt idx="209">
                  <c:v>1/03/2038</c:v>
                </c:pt>
                <c:pt idx="210">
                  <c:v>1/04/2038</c:v>
                </c:pt>
                <c:pt idx="211">
                  <c:v>1/05/2038</c:v>
                </c:pt>
                <c:pt idx="212">
                  <c:v>1/06/2038</c:v>
                </c:pt>
                <c:pt idx="213">
                  <c:v>1/07/2038</c:v>
                </c:pt>
                <c:pt idx="214">
                  <c:v>1/08/2038</c:v>
                </c:pt>
                <c:pt idx="215">
                  <c:v>1/09/2038</c:v>
                </c:pt>
                <c:pt idx="216">
                  <c:v>1/10/2038</c:v>
                </c:pt>
                <c:pt idx="217">
                  <c:v>1/11/2038</c:v>
                </c:pt>
                <c:pt idx="218">
                  <c:v>1/12/2038</c:v>
                </c:pt>
                <c:pt idx="219">
                  <c:v>1/01/2039</c:v>
                </c:pt>
                <c:pt idx="220">
                  <c:v>1/02/2039</c:v>
                </c:pt>
                <c:pt idx="221">
                  <c:v>1/03/2039</c:v>
                </c:pt>
                <c:pt idx="222">
                  <c:v>1/04/2039</c:v>
                </c:pt>
                <c:pt idx="223">
                  <c:v>1/05/2039</c:v>
                </c:pt>
                <c:pt idx="224">
                  <c:v>1/06/2039</c:v>
                </c:pt>
                <c:pt idx="225">
                  <c:v>1/07/2039</c:v>
                </c:pt>
                <c:pt idx="226">
                  <c:v>1/08/2039</c:v>
                </c:pt>
                <c:pt idx="227">
                  <c:v>1/09/2039</c:v>
                </c:pt>
                <c:pt idx="228">
                  <c:v>1/10/2039</c:v>
                </c:pt>
                <c:pt idx="229">
                  <c:v>1/11/2039</c:v>
                </c:pt>
                <c:pt idx="230">
                  <c:v>1/12/2039</c:v>
                </c:pt>
                <c:pt idx="231">
                  <c:v>1/01/2040</c:v>
                </c:pt>
                <c:pt idx="232">
                  <c:v>1/02/2040</c:v>
                </c:pt>
                <c:pt idx="233">
                  <c:v>1/03/2040</c:v>
                </c:pt>
                <c:pt idx="234">
                  <c:v>1/04/2040</c:v>
                </c:pt>
                <c:pt idx="235">
                  <c:v>1/05/2040</c:v>
                </c:pt>
                <c:pt idx="236">
                  <c:v>1/06/2040</c:v>
                </c:pt>
                <c:pt idx="237">
                  <c:v>1/07/2040</c:v>
                </c:pt>
                <c:pt idx="238">
                  <c:v>1/08/2040</c:v>
                </c:pt>
                <c:pt idx="239">
                  <c:v>1/09/2040</c:v>
                </c:pt>
                <c:pt idx="240">
                  <c:v>1/10/2040</c:v>
                </c:pt>
                <c:pt idx="241">
                  <c:v>1/11/2040</c:v>
                </c:pt>
                <c:pt idx="242">
                  <c:v>1/12/2040</c:v>
                </c:pt>
                <c:pt idx="243">
                  <c:v>1/01/2041</c:v>
                </c:pt>
                <c:pt idx="244">
                  <c:v>1/02/2041</c:v>
                </c:pt>
                <c:pt idx="245">
                  <c:v>1/03/2041</c:v>
                </c:pt>
                <c:pt idx="246">
                  <c:v>1/04/2041</c:v>
                </c:pt>
                <c:pt idx="247">
                  <c:v>1/05/2041</c:v>
                </c:pt>
                <c:pt idx="248">
                  <c:v>1/06/2041</c:v>
                </c:pt>
                <c:pt idx="249">
                  <c:v>1/07/2041</c:v>
                </c:pt>
                <c:pt idx="250">
                  <c:v>1/08/2041</c:v>
                </c:pt>
                <c:pt idx="251">
                  <c:v>1/09/2041</c:v>
                </c:pt>
                <c:pt idx="252">
                  <c:v>1/10/2041</c:v>
                </c:pt>
                <c:pt idx="253">
                  <c:v>1/11/2041</c:v>
                </c:pt>
                <c:pt idx="254">
                  <c:v>1/12/2041</c:v>
                </c:pt>
                <c:pt idx="255">
                  <c:v>1/01/2042</c:v>
                </c:pt>
                <c:pt idx="256">
                  <c:v>1/02/2042</c:v>
                </c:pt>
                <c:pt idx="257">
                  <c:v>1/03/2042</c:v>
                </c:pt>
                <c:pt idx="258">
                  <c:v>1/04/2042</c:v>
                </c:pt>
                <c:pt idx="259">
                  <c:v>1/05/2042</c:v>
                </c:pt>
                <c:pt idx="260">
                  <c:v>1/06/2042</c:v>
                </c:pt>
                <c:pt idx="261">
                  <c:v>1/07/2042</c:v>
                </c:pt>
                <c:pt idx="262">
                  <c:v>1/08/2042</c:v>
                </c:pt>
                <c:pt idx="263">
                  <c:v>1/09/2042</c:v>
                </c:pt>
                <c:pt idx="264">
                  <c:v>1/10/2042</c:v>
                </c:pt>
                <c:pt idx="265">
                  <c:v>1/11/2042</c:v>
                </c:pt>
                <c:pt idx="266">
                  <c:v>1/12/2042</c:v>
                </c:pt>
                <c:pt idx="267">
                  <c:v>1/01/2043</c:v>
                </c:pt>
                <c:pt idx="268">
                  <c:v>1/02/2043</c:v>
                </c:pt>
                <c:pt idx="269">
                  <c:v>1/03/2043</c:v>
                </c:pt>
                <c:pt idx="270">
                  <c:v>1/04/2043</c:v>
                </c:pt>
                <c:pt idx="271">
                  <c:v>1/05/2043</c:v>
                </c:pt>
                <c:pt idx="272">
                  <c:v>1/06/2043</c:v>
                </c:pt>
                <c:pt idx="273">
                  <c:v>1/07/2043</c:v>
                </c:pt>
                <c:pt idx="274">
                  <c:v>1/08/2043</c:v>
                </c:pt>
                <c:pt idx="275">
                  <c:v>1/09/2043</c:v>
                </c:pt>
                <c:pt idx="276">
                  <c:v>1/10/2043</c:v>
                </c:pt>
                <c:pt idx="277">
                  <c:v>1/11/2043</c:v>
                </c:pt>
                <c:pt idx="278">
                  <c:v>1/12/2043</c:v>
                </c:pt>
                <c:pt idx="279">
                  <c:v>1/01/2044</c:v>
                </c:pt>
                <c:pt idx="280">
                  <c:v>1/02/2044</c:v>
                </c:pt>
                <c:pt idx="281">
                  <c:v>1/03/2044</c:v>
                </c:pt>
                <c:pt idx="282">
                  <c:v>1/04/2044</c:v>
                </c:pt>
                <c:pt idx="283">
                  <c:v>1/05/2044</c:v>
                </c:pt>
                <c:pt idx="284">
                  <c:v>1/06/2044</c:v>
                </c:pt>
                <c:pt idx="285">
                  <c:v>1/07/2044</c:v>
                </c:pt>
                <c:pt idx="286">
                  <c:v>1/08/2044</c:v>
                </c:pt>
                <c:pt idx="287">
                  <c:v>1/09/2044</c:v>
                </c:pt>
                <c:pt idx="288">
                  <c:v>1/10/2044</c:v>
                </c:pt>
                <c:pt idx="289">
                  <c:v>1/11/2044</c:v>
                </c:pt>
                <c:pt idx="290">
                  <c:v>1/12/2044</c:v>
                </c:pt>
                <c:pt idx="291">
                  <c:v>1/01/2045</c:v>
                </c:pt>
                <c:pt idx="292">
                  <c:v>1/02/2045</c:v>
                </c:pt>
                <c:pt idx="293">
                  <c:v>1/03/2045</c:v>
                </c:pt>
                <c:pt idx="294">
                  <c:v>1/04/2045</c:v>
                </c:pt>
                <c:pt idx="295">
                  <c:v>1/05/2045</c:v>
                </c:pt>
                <c:pt idx="296">
                  <c:v>1/06/2045</c:v>
                </c:pt>
                <c:pt idx="297">
                  <c:v>1/07/2045</c:v>
                </c:pt>
                <c:pt idx="298">
                  <c:v>1/08/2045</c:v>
                </c:pt>
                <c:pt idx="299">
                  <c:v>1/09/2045</c:v>
                </c:pt>
                <c:pt idx="300">
                  <c:v>1/10/2045</c:v>
                </c:pt>
                <c:pt idx="301">
                  <c:v>1/11/2045</c:v>
                </c:pt>
                <c:pt idx="302">
                  <c:v>1/12/2045</c:v>
                </c:pt>
                <c:pt idx="303">
                  <c:v>1/01/2046</c:v>
                </c:pt>
                <c:pt idx="304">
                  <c:v>1/02/2046</c:v>
                </c:pt>
                <c:pt idx="305">
                  <c:v>1/03/2046</c:v>
                </c:pt>
                <c:pt idx="306">
                  <c:v>1/04/2046</c:v>
                </c:pt>
                <c:pt idx="307">
                  <c:v>1/05/2046</c:v>
                </c:pt>
                <c:pt idx="308">
                  <c:v>1/06/2046</c:v>
                </c:pt>
                <c:pt idx="309">
                  <c:v>1/07/2046</c:v>
                </c:pt>
                <c:pt idx="310">
                  <c:v>1/08/2046</c:v>
                </c:pt>
                <c:pt idx="311">
                  <c:v>1/09/2046</c:v>
                </c:pt>
                <c:pt idx="312">
                  <c:v>1/10/2046</c:v>
                </c:pt>
                <c:pt idx="313">
                  <c:v>1/11/2046</c:v>
                </c:pt>
                <c:pt idx="314">
                  <c:v>1/12/2046</c:v>
                </c:pt>
                <c:pt idx="315">
                  <c:v>1/01/2047</c:v>
                </c:pt>
                <c:pt idx="316">
                  <c:v>1/02/2047</c:v>
                </c:pt>
                <c:pt idx="317">
                  <c:v>1/03/2047</c:v>
                </c:pt>
                <c:pt idx="318">
                  <c:v>1/04/2047</c:v>
                </c:pt>
                <c:pt idx="319">
                  <c:v>1/05/2047</c:v>
                </c:pt>
                <c:pt idx="320">
                  <c:v>1/06/2047</c:v>
                </c:pt>
                <c:pt idx="321">
                  <c:v>1/07/2047</c:v>
                </c:pt>
                <c:pt idx="322">
                  <c:v>1/08/2047</c:v>
                </c:pt>
                <c:pt idx="323">
                  <c:v>1/09/2047</c:v>
                </c:pt>
                <c:pt idx="324">
                  <c:v>1/10/2047</c:v>
                </c:pt>
                <c:pt idx="325">
                  <c:v>1/11/2047</c:v>
                </c:pt>
                <c:pt idx="326">
                  <c:v>1/12/2047</c:v>
                </c:pt>
                <c:pt idx="327">
                  <c:v>1/01/2048</c:v>
                </c:pt>
                <c:pt idx="328">
                  <c:v>1/02/2048</c:v>
                </c:pt>
                <c:pt idx="329">
                  <c:v>1/03/2048</c:v>
                </c:pt>
                <c:pt idx="330">
                  <c:v>1/04/2048</c:v>
                </c:pt>
                <c:pt idx="331">
                  <c:v>1/05/2048</c:v>
                </c:pt>
                <c:pt idx="332">
                  <c:v>1/06/2048</c:v>
                </c:pt>
                <c:pt idx="333">
                  <c:v>1/07/2048</c:v>
                </c:pt>
                <c:pt idx="334">
                  <c:v>1/08/2048</c:v>
                </c:pt>
                <c:pt idx="335">
                  <c:v>1/09/2048</c:v>
                </c:pt>
                <c:pt idx="336">
                  <c:v>1/10/2048</c:v>
                </c:pt>
                <c:pt idx="337">
                  <c:v>1/11/2048</c:v>
                </c:pt>
                <c:pt idx="338">
                  <c:v>1/12/2048</c:v>
                </c:pt>
                <c:pt idx="339">
                  <c:v>1/01/2049</c:v>
                </c:pt>
                <c:pt idx="340">
                  <c:v>1/02/2049</c:v>
                </c:pt>
                <c:pt idx="341">
                  <c:v>1/03/2049</c:v>
                </c:pt>
                <c:pt idx="342">
                  <c:v>1/04/2049</c:v>
                </c:pt>
                <c:pt idx="343">
                  <c:v>1/05/2049</c:v>
                </c:pt>
                <c:pt idx="344">
                  <c:v>1/06/2049</c:v>
                </c:pt>
                <c:pt idx="345">
                  <c:v>1/07/2049</c:v>
                </c:pt>
                <c:pt idx="346">
                  <c:v>1/08/2049</c:v>
                </c:pt>
                <c:pt idx="347">
                  <c:v>1/09/2049</c:v>
                </c:pt>
                <c:pt idx="348">
                  <c:v>1/10/2049</c:v>
                </c:pt>
                <c:pt idx="349">
                  <c:v>1/11/2049</c:v>
                </c:pt>
                <c:pt idx="350">
                  <c:v>1/12/2049</c:v>
                </c:pt>
                <c:pt idx="351">
                  <c:v>1/01/2050</c:v>
                </c:pt>
                <c:pt idx="352">
                  <c:v>1/02/2050</c:v>
                </c:pt>
                <c:pt idx="353">
                  <c:v>1/03/2050</c:v>
                </c:pt>
                <c:pt idx="354">
                  <c:v>1/04/2050</c:v>
                </c:pt>
                <c:pt idx="355">
                  <c:v>1/05/2050</c:v>
                </c:pt>
                <c:pt idx="356">
                  <c:v>1/06/2050</c:v>
                </c:pt>
                <c:pt idx="357">
                  <c:v>1/07/2050</c:v>
                </c:pt>
                <c:pt idx="358">
                  <c:v>1/08/2050</c:v>
                </c:pt>
                <c:pt idx="359">
                  <c:v>1/09/2050</c:v>
                </c:pt>
                <c:pt idx="360">
                  <c:v>1/10/2050</c:v>
                </c:pt>
                <c:pt idx="361">
                  <c:v>1/11/2050</c:v>
                </c:pt>
              </c:strCache>
            </c:strRef>
          </c:cat>
          <c:val>
            <c:numRef>
              <c:f>_Hidden30!$F$2:$F$363</c:f>
              <c:numCache>
                <c:ptCount val="362"/>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1750000000</c:v>
                </c:pt>
                <c:pt idx="37">
                  <c:v>1750000000</c:v>
                </c:pt>
                <c:pt idx="38">
                  <c:v>1750000000</c:v>
                </c:pt>
                <c:pt idx="39">
                  <c:v>1750000000</c:v>
                </c:pt>
                <c:pt idx="40">
                  <c:v>1750000000</c:v>
                </c:pt>
                <c:pt idx="41">
                  <c:v>1750000000</c:v>
                </c:pt>
                <c:pt idx="42">
                  <c:v>1750000000</c:v>
                </c:pt>
                <c:pt idx="43">
                  <c:v>1750000000</c:v>
                </c:pt>
                <c:pt idx="44">
                  <c:v>1750000000</c:v>
                </c:pt>
                <c:pt idx="45">
                  <c:v>1750000000</c:v>
                </c:pt>
                <c:pt idx="46">
                  <c:v>1750000000</c:v>
                </c:pt>
                <c:pt idx="47">
                  <c:v>1250000000</c:v>
                </c:pt>
                <c:pt idx="48">
                  <c:v>1250000000</c:v>
                </c:pt>
                <c:pt idx="49">
                  <c:v>1250000000</c:v>
                </c:pt>
                <c:pt idx="50">
                  <c:v>1250000000</c:v>
                </c:pt>
                <c:pt idx="51">
                  <c:v>1250000000</c:v>
                </c:pt>
                <c:pt idx="52">
                  <c:v>1250000000</c:v>
                </c:pt>
                <c:pt idx="53">
                  <c:v>1250000000</c:v>
                </c:pt>
                <c:pt idx="54">
                  <c:v>1250000000</c:v>
                </c:pt>
                <c:pt idx="55">
                  <c:v>1250000000</c:v>
                </c:pt>
                <c:pt idx="56">
                  <c:v>1250000000</c:v>
                </c:pt>
                <c:pt idx="57">
                  <c:v>1250000000</c:v>
                </c:pt>
                <c:pt idx="58">
                  <c:v>1250000000</c:v>
                </c:pt>
                <c:pt idx="59">
                  <c:v>1250000000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0</c:v>
                </c:pt>
              </c:numCache>
            </c:numRef>
          </c:val>
          <c:smooth val="0"/>
        </c:ser>
        <c:axId val="4357120"/>
        <c:axId val="39214081"/>
      </c:lineChart>
      <c:catAx>
        <c:axId val="4357120"/>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9214081"/>
        <c:crosses val="autoZero"/>
        <c:auto val="1"/>
        <c:lblOffset val="100"/>
        <c:tickLblSkip val="1"/>
        <c:noMultiLvlLbl val="0"/>
      </c:catAx>
      <c:valAx>
        <c:axId val="3921408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57120"/>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&gt;20 and &lt;=21</c:v>
                </c:pt>
                <c:pt idx="20">
                  <c:v>&gt;21 and &lt;=22</c:v>
                </c:pt>
              </c:strCache>
            </c:strRef>
          </c:cat>
          <c:val>
            <c:numRef>
              <c:f>_Hidden12!$B$2:$B$22</c:f>
              <c:numCache>
                <c:ptCount val="21"/>
                <c:pt idx="0">
                  <c:v>0.077062383526217</c:v>
                </c:pt>
                <c:pt idx="1">
                  <c:v>0.1551671452891436</c:v>
                </c:pt>
                <c:pt idx="2">
                  <c:v>0.14529603256463144</c:v>
                </c:pt>
                <c:pt idx="3">
                  <c:v>0.20277439060697802</c:v>
                </c:pt>
                <c:pt idx="4">
                  <c:v>0.22641800925217134</c:v>
                </c:pt>
                <c:pt idx="5">
                  <c:v>0.16899167819013974</c:v>
                </c:pt>
                <c:pt idx="6">
                  <c:v>0.006451980764424596</c:v>
                </c:pt>
                <c:pt idx="7">
                  <c:v>0.0023052754435903054</c:v>
                </c:pt>
                <c:pt idx="8">
                  <c:v>0.000873939209505615</c:v>
                </c:pt>
                <c:pt idx="9">
                  <c:v>0.0025876317253107797</c:v>
                </c:pt>
                <c:pt idx="10">
                  <c:v>0.005539517605272087</c:v>
                </c:pt>
                <c:pt idx="11">
                  <c:v>0.001750714016541533</c:v>
                </c:pt>
                <c:pt idx="12">
                  <c:v>0.0018113357613100548</c:v>
                </c:pt>
                <c:pt idx="13">
                  <c:v>0.0004608639089909257</c:v>
                </c:pt>
                <c:pt idx="14">
                  <c:v>0.0009711125104852586</c:v>
                </c:pt>
                <c:pt idx="15">
                  <c:v>0.0010108405518917667</c:v>
                </c:pt>
                <c:pt idx="16">
                  <c:v>0.0003257031626327847</c:v>
                </c:pt>
                <c:pt idx="17">
                  <c:v>0.00016775913302479785</c:v>
                </c:pt>
                <c:pt idx="18">
                  <c:v>1.3083517491875792E-05</c:v>
                </c:pt>
                <c:pt idx="19">
                  <c:v>1.6342436704731453E-05</c:v>
                </c:pt>
                <c:pt idx="20">
                  <c:v>4.260823541683576E-06</c:v>
                </c:pt>
              </c:numCache>
            </c:numRef>
          </c:val>
        </c:ser>
        <c:gapWidth val="80"/>
        <c:axId val="497480"/>
        <c:axId val="4477321"/>
      </c:barChart>
      <c:catAx>
        <c:axId val="49748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477321"/>
        <c:crosses val="autoZero"/>
        <c:auto val="1"/>
        <c:lblOffset val="100"/>
        <c:tickLblSkip val="1"/>
        <c:noMultiLvlLbl val="0"/>
      </c:catAx>
      <c:valAx>
        <c:axId val="447732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748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2.8983306162613166E-05</c:v>
                </c:pt>
                <c:pt idx="1">
                  <c:v>0.00538486893970261</c:v>
                </c:pt>
                <c:pt idx="2">
                  <c:v>0.005034155795169614</c:v>
                </c:pt>
                <c:pt idx="3">
                  <c:v>0.008336388117326555</c:v>
                </c:pt>
                <c:pt idx="4">
                  <c:v>0.012355264524072528</c:v>
                </c:pt>
                <c:pt idx="5">
                  <c:v>0.036931131241770346</c:v>
                </c:pt>
                <c:pt idx="6">
                  <c:v>0.04461546047904666</c:v>
                </c:pt>
                <c:pt idx="7">
                  <c:v>0.038403758595339045</c:v>
                </c:pt>
                <c:pt idx="8">
                  <c:v>0.0441693870175731</c:v>
                </c:pt>
                <c:pt idx="9">
                  <c:v>0.04939743945328099</c:v>
                </c:pt>
                <c:pt idx="10">
                  <c:v>0.05031273579086964</c:v>
                </c:pt>
                <c:pt idx="11">
                  <c:v>0.046206490397994675</c:v>
                </c:pt>
                <c:pt idx="12">
                  <c:v>0.04390948954035475</c:v>
                </c:pt>
                <c:pt idx="13">
                  <c:v>0.04571149453192836</c:v>
                </c:pt>
                <c:pt idx="14">
                  <c:v>0.05254882044090276</c:v>
                </c:pt>
                <c:pt idx="15">
                  <c:v>0.06555835908845627</c:v>
                </c:pt>
                <c:pt idx="16">
                  <c:v>0.05587622849416566</c:v>
                </c:pt>
                <c:pt idx="17">
                  <c:v>0.05841667105462109</c:v>
                </c:pt>
                <c:pt idx="18">
                  <c:v>0.05807939765817689</c:v>
                </c:pt>
                <c:pt idx="19">
                  <c:v>0.046841099493546576</c:v>
                </c:pt>
                <c:pt idx="20">
                  <c:v>0.05887562219276253</c:v>
                </c:pt>
                <c:pt idx="21">
                  <c:v>0.04291512400011035</c:v>
                </c:pt>
                <c:pt idx="22">
                  <c:v>0.045828807283821674</c:v>
                </c:pt>
                <c:pt idx="23">
                  <c:v>0.027209734771874064</c:v>
                </c:pt>
                <c:pt idx="24">
                  <c:v>0.03494703656817342</c:v>
                </c:pt>
                <c:pt idx="25">
                  <c:v>0.021042481602129355</c:v>
                </c:pt>
                <c:pt idx="26">
                  <c:v>0.0002378790237660691</c:v>
                </c:pt>
                <c:pt idx="27">
                  <c:v>0.0004844486219763109</c:v>
                </c:pt>
                <c:pt idx="28">
                  <c:v>1.5762933284540368E-05</c:v>
                </c:pt>
                <c:pt idx="29">
                  <c:v>0.00025037859898142034</c:v>
                </c:pt>
                <c:pt idx="30">
                  <c:v>4.409876707068946E-06</c:v>
                </c:pt>
                <c:pt idx="31">
                  <c:v>7.069056595276916E-05</c:v>
                </c:pt>
              </c:numCache>
            </c:numRef>
          </c:val>
        </c:ser>
        <c:gapWidth val="80"/>
        <c:axId val="40295890"/>
        <c:axId val="27118691"/>
      </c:barChart>
      <c:catAx>
        <c:axId val="4029589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7118691"/>
        <c:crosses val="autoZero"/>
        <c:auto val="1"/>
        <c:lblOffset val="100"/>
        <c:tickLblSkip val="1"/>
        <c:noMultiLvlLbl val="0"/>
      </c:catAx>
      <c:valAx>
        <c:axId val="2711869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29589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0.001118070377268522</c:v>
                </c:pt>
                <c:pt idx="2">
                  <c:v>0.002153952009456952</c:v>
                </c:pt>
                <c:pt idx="3">
                  <c:v>0.0007094631503327106</c:v>
                </c:pt>
                <c:pt idx="4">
                  <c:v>0.012006017386924682</c:v>
                </c:pt>
                <c:pt idx="5">
                  <c:v>0.0018508500709590444</c:v>
                </c:pt>
                <c:pt idx="6">
                  <c:v>0.004339073394165305</c:v>
                </c:pt>
                <c:pt idx="7">
                  <c:v>0.006660514693785158</c:v>
                </c:pt>
                <c:pt idx="8">
                  <c:v>0.01157737304699046</c:v>
                </c:pt>
                <c:pt idx="9">
                  <c:v>0.12618742750129072</c:v>
                </c:pt>
                <c:pt idx="10">
                  <c:v>0.019665792676209565</c:v>
                </c:pt>
                <c:pt idx="11">
                  <c:v>0.021563539426044293</c:v>
                </c:pt>
                <c:pt idx="12">
                  <c:v>0.07123417929545009</c:v>
                </c:pt>
                <c:pt idx="13">
                  <c:v>0.007914085609388942</c:v>
                </c:pt>
                <c:pt idx="14">
                  <c:v>0.14678806764097446</c:v>
                </c:pt>
                <c:pt idx="15">
                  <c:v>0.007988483326636832</c:v>
                </c:pt>
                <c:pt idx="16">
                  <c:v>0.014067582357423763</c:v>
                </c:pt>
                <c:pt idx="17">
                  <c:v>0.07040174543552587</c:v>
                </c:pt>
                <c:pt idx="18">
                  <c:v>0.007279951923601028</c:v>
                </c:pt>
                <c:pt idx="19">
                  <c:v>0.22855588438404065</c:v>
                </c:pt>
                <c:pt idx="20">
                  <c:v>0.010757750650518953</c:v>
                </c:pt>
                <c:pt idx="21">
                  <c:v>0.004587509991850713</c:v>
                </c:pt>
                <c:pt idx="22">
                  <c:v>0.0075433071675950316</c:v>
                </c:pt>
                <c:pt idx="23">
                  <c:v>0.005407742821825361</c:v>
                </c:pt>
                <c:pt idx="24">
                  <c:v>0.19339314693877346</c:v>
                </c:pt>
                <c:pt idx="25">
                  <c:v>0.011545376387728064</c:v>
                </c:pt>
                <c:pt idx="26">
                  <c:v>3.072032800370219E-05</c:v>
                </c:pt>
                <c:pt idx="27">
                  <c:v>0.0002136941279004301</c:v>
                </c:pt>
                <c:pt idx="28">
                  <c:v>0.0004038326181495262</c:v>
                </c:pt>
                <c:pt idx="29">
                  <c:v>0.003484618160054441</c:v>
                </c:pt>
                <c:pt idx="30">
                  <c:v>0.00047938372518687805</c:v>
                </c:pt>
                <c:pt idx="31">
                  <c:v>9.086337594437838E-05</c:v>
                </c:pt>
              </c:numCache>
            </c:numRef>
          </c:val>
        </c:ser>
        <c:gapWidth val="80"/>
        <c:axId val="42741628"/>
        <c:axId val="49130333"/>
      </c:barChart>
      <c:catAx>
        <c:axId val="4274162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9130333"/>
        <c:crosses val="autoZero"/>
        <c:auto val="1"/>
        <c:lblOffset val="100"/>
        <c:tickLblSkip val="1"/>
        <c:noMultiLvlLbl val="0"/>
      </c:catAx>
      <c:valAx>
        <c:axId val="4913033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74162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_Hidden15!$A$2:$A$23</c:f>
              <c:numCach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_Hidden15!$B$2:$B$23</c:f>
              <c:numCache>
                <c:ptCount val="22"/>
                <c:pt idx="0">
                  <c:v>4.260823541683583E-06</c:v>
                </c:pt>
                <c:pt idx="1">
                  <c:v>1.634243670473148E-05</c:v>
                </c:pt>
                <c:pt idx="2">
                  <c:v>1.4636707975726914E-06</c:v>
                </c:pt>
                <c:pt idx="3">
                  <c:v>9.670379208936849E-05</c:v>
                </c:pt>
                <c:pt idx="4">
                  <c:v>0.0001229993723922185</c:v>
                </c:pt>
                <c:pt idx="5">
                  <c:v>0.0004429720408041012</c:v>
                </c:pt>
                <c:pt idx="6">
                  <c:v>0.0010967768567108013</c:v>
                </c:pt>
                <c:pt idx="7">
                  <c:v>0.0008342440882418047</c:v>
                </c:pt>
                <c:pt idx="8">
                  <c:v>0.00156329490829343</c:v>
                </c:pt>
                <c:pt idx="9">
                  <c:v>0.0007222442546480799</c:v>
                </c:pt>
                <c:pt idx="10">
                  <c:v>0.002858340134487156</c:v>
                </c:pt>
                <c:pt idx="11">
                  <c:v>0.005044236365297021</c:v>
                </c:pt>
                <c:pt idx="12">
                  <c:v>0.0022142921195169815</c:v>
                </c:pt>
                <c:pt idx="13">
                  <c:v>0.0007975517394284222</c:v>
                </c:pt>
                <c:pt idx="14">
                  <c:v>0.0027802280350636916</c:v>
                </c:pt>
                <c:pt idx="15">
                  <c:v>0.018794118316416943</c:v>
                </c:pt>
                <c:pt idx="16">
                  <c:v>0.18534480892154415</c:v>
                </c:pt>
                <c:pt idx="17">
                  <c:v>0.2787443821635858</c:v>
                </c:pt>
                <c:pt idx="18">
                  <c:v>0.1571741560156483</c:v>
                </c:pt>
                <c:pt idx="19">
                  <c:v>0.12573986091745484</c:v>
                </c:pt>
                <c:pt idx="20">
                  <c:v>0.1763218723899877</c:v>
                </c:pt>
                <c:pt idx="21">
                  <c:v>0.039284850637345166</c:v>
                </c:pt>
              </c:numCache>
            </c:numRef>
          </c:val>
        </c:ser>
        <c:gapWidth val="80"/>
        <c:axId val="39519814"/>
        <c:axId val="20134007"/>
      </c:barChart>
      <c:catAx>
        <c:axId val="39519814"/>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0134007"/>
        <c:crosses val="autoZero"/>
        <c:auto val="1"/>
        <c:lblOffset val="100"/>
        <c:tickLblSkip val="1"/>
        <c:noMultiLvlLbl val="0"/>
      </c:catAx>
      <c:valAx>
        <c:axId val="2013400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51981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0.2076881884694005</c:v>
                </c:pt>
                <c:pt idx="1">
                  <c:v>0.3542998606757619</c:v>
                </c:pt>
                <c:pt idx="2">
                  <c:v>0.23703224020240857</c:v>
                </c:pt>
                <c:pt idx="3">
                  <c:v>0.08395882356943501</c:v>
                </c:pt>
                <c:pt idx="4">
                  <c:v>0.11702088708299409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0.5151352467478836</c:v>
                </c:pt>
                <c:pt idx="1">
                  <c:v>0.3078670245715466</c:v>
                </c:pt>
                <c:pt idx="2">
                  <c:v>0.12335329341317365</c:v>
                </c:pt>
                <c:pt idx="3">
                  <c:v>0.030889944249432172</c:v>
                </c:pt>
                <c:pt idx="4">
                  <c:v>0.022754491017964073</c:v>
                </c:pt>
              </c:numCache>
            </c:numRef>
          </c:val>
        </c:ser>
        <c:axId val="46988336"/>
        <c:axId val="20241841"/>
      </c:barChart>
      <c:catAx>
        <c:axId val="4698833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0241841"/>
        <c:crosses val="autoZero"/>
        <c:auto val="1"/>
        <c:lblOffset val="100"/>
        <c:tickLblSkip val="1"/>
        <c:noMultiLvlLbl val="0"/>
      </c:catAx>
      <c:valAx>
        <c:axId val="202418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988336"/>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0.0010150526041182875</c:v>
                </c:pt>
                <c:pt idx="1">
                  <c:v>0.019895439212204796</c:v>
                </c:pt>
                <c:pt idx="2">
                  <c:v>0.18572124598438927</c:v>
                </c:pt>
                <c:pt idx="3">
                  <c:v>0.6618069261988545</c:v>
                </c:pt>
                <c:pt idx="4">
                  <c:v>0.08261082241095319</c:v>
                </c:pt>
                <c:pt idx="5">
                  <c:v>0.037697646913548745</c:v>
                </c:pt>
                <c:pt idx="6">
                  <c:v>0.007044774242587835</c:v>
                </c:pt>
                <c:pt idx="7">
                  <c:v>0.0029418408734888097</c:v>
                </c:pt>
                <c:pt idx="8">
                  <c:v>0.0008784792816642497</c:v>
                </c:pt>
                <c:pt idx="9">
                  <c:v>0.00029747722106833924</c:v>
                </c:pt>
                <c:pt idx="10">
                  <c:v>7.684309475290097E-05</c:v>
                </c:pt>
                <c:pt idx="11">
                  <c:v>1.2396507941527307E-05</c:v>
                </c:pt>
                <c:pt idx="12">
                  <c:v>1.0554544276132966E-06</c:v>
                </c:pt>
              </c:numCache>
            </c:numRef>
          </c:val>
        </c:ser>
        <c:gapWidth val="80"/>
        <c:axId val="47958842"/>
        <c:axId val="28976395"/>
      </c:barChart>
      <c:catAx>
        <c:axId val="4795884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8976395"/>
        <c:crosses val="autoZero"/>
        <c:auto val="1"/>
        <c:lblOffset val="100"/>
        <c:tickLblSkip val="1"/>
        <c:noMultiLvlLbl val="0"/>
      </c:catAx>
      <c:valAx>
        <c:axId val="289763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95884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181116077.31999987</c:v>
                </c:pt>
                <c:pt idx="1">
                  <c:v>2313072.1600000006</c:v>
                </c:pt>
                <c:pt idx="2">
                  <c:v>2846630620.349979</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_Hidden19!$A$2:$A$16</c:f>
              <c:strCache>
                <c:ptCount val="15"/>
                <c:pt idx="0">
                  <c:v>2020</c:v>
                </c:pt>
                <c:pt idx="1">
                  <c:v>2021</c:v>
                </c:pt>
                <c:pt idx="2">
                  <c:v>2022</c:v>
                </c:pt>
                <c:pt idx="3">
                  <c:v>2023</c:v>
                </c:pt>
                <c:pt idx="4">
                  <c:v>2024</c:v>
                </c:pt>
                <c:pt idx="5">
                  <c:v>2025</c:v>
                </c:pt>
                <c:pt idx="6">
                  <c:v>2026</c:v>
                </c:pt>
                <c:pt idx="7">
                  <c:v>2027</c:v>
                </c:pt>
                <c:pt idx="8">
                  <c:v>2028</c:v>
                </c:pt>
                <c:pt idx="9">
                  <c:v>2029</c:v>
                </c:pt>
                <c:pt idx="10">
                  <c:v>2030</c:v>
                </c:pt>
                <c:pt idx="11">
                  <c:v>2033</c:v>
                </c:pt>
                <c:pt idx="12">
                  <c:v>2034</c:v>
                </c:pt>
                <c:pt idx="13">
                  <c:v>2035</c:v>
                </c:pt>
                <c:pt idx="14">
                  <c:v>Fixed To Maturity</c:v>
                </c:pt>
              </c:strCache>
            </c:strRef>
          </c:cat>
          <c:val>
            <c:numRef>
              <c:f>_Hidden19!$B$2:$B$16</c:f>
              <c:numCache>
                <c:ptCount val="15"/>
                <c:pt idx="0">
                  <c:v>0.003409219977393264</c:v>
                </c:pt>
                <c:pt idx="1">
                  <c:v>0.013122338095737013</c:v>
                </c:pt>
                <c:pt idx="2">
                  <c:v>0.003675239056629193</c:v>
                </c:pt>
                <c:pt idx="3">
                  <c:v>0.006659210363078813</c:v>
                </c:pt>
                <c:pt idx="4">
                  <c:v>0.010713205245394044</c:v>
                </c:pt>
                <c:pt idx="5">
                  <c:v>0.004403616853653256</c:v>
                </c:pt>
                <c:pt idx="6">
                  <c:v>0.0026932406354670388</c:v>
                </c:pt>
                <c:pt idx="7">
                  <c:v>0.0013778469426806925</c:v>
                </c:pt>
                <c:pt idx="8">
                  <c:v>0.0011539771937225515</c:v>
                </c:pt>
                <c:pt idx="9">
                  <c:v>0.0018472225088530408</c:v>
                </c:pt>
                <c:pt idx="10">
                  <c:v>4.514937340911805E-06</c:v>
                </c:pt>
                <c:pt idx="11">
                  <c:v>0.0014282850599487812</c:v>
                </c:pt>
                <c:pt idx="12">
                  <c:v>0.00648187621101021</c:v>
                </c:pt>
                <c:pt idx="13">
                  <c:v>0.0009575555039836078</c:v>
                </c:pt>
                <c:pt idx="14">
                  <c:v>0.9420726514151077</c:v>
                </c:pt>
              </c:numCache>
            </c:numRef>
          </c:val>
        </c:ser>
        <c:gapWidth val="80"/>
        <c:axId val="59460964"/>
        <c:axId val="65386629"/>
      </c:barChart>
      <c:catAx>
        <c:axId val="5946096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5386629"/>
        <c:crosses val="autoZero"/>
        <c:auto val="1"/>
        <c:lblOffset val="100"/>
        <c:tickLblSkip val="1"/>
        <c:noMultiLvlLbl val="0"/>
      </c:catAx>
      <c:valAx>
        <c:axId val="6538662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46096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20-%20Backup%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workbookViewId="0" topLeftCell="A1">
      <selection activeCell="A16" sqref="A16"/>
    </sheetView>
  </sheetViews>
  <sheetFormatPr defaultColWidth="9.140625" defaultRowHeight="12.75"/>
  <cols>
    <col min="1" max="1" width="242.00390625" style="171" customWidth="1"/>
    <col min="2" max="16384" width="9.140625" style="171" customWidth="1"/>
  </cols>
  <sheetData>
    <row r="1" ht="31.5">
      <c r="A1" s="170" t="s">
        <v>1678</v>
      </c>
    </row>
    <row r="3" ht="15">
      <c r="A3" s="172"/>
    </row>
    <row r="4" ht="34.5">
      <c r="A4" s="173" t="s">
        <v>1679</v>
      </c>
    </row>
    <row r="5" ht="34.5">
      <c r="A5" s="173" t="s">
        <v>1680</v>
      </c>
    </row>
    <row r="6" ht="34.5">
      <c r="A6" s="173" t="s">
        <v>1681</v>
      </c>
    </row>
    <row r="7" ht="17.25">
      <c r="A7" s="173"/>
    </row>
    <row r="8" ht="18.75">
      <c r="A8" s="174" t="s">
        <v>1682</v>
      </c>
    </row>
    <row r="9" ht="34.5">
      <c r="A9" s="175" t="s">
        <v>1683</v>
      </c>
    </row>
    <row r="10" ht="69">
      <c r="A10" s="176" t="s">
        <v>1684</v>
      </c>
    </row>
    <row r="11" ht="34.5">
      <c r="A11" s="176" t="s">
        <v>1685</v>
      </c>
    </row>
    <row r="12" ht="17.25">
      <c r="A12" s="176" t="s">
        <v>1686</v>
      </c>
    </row>
    <row r="13" ht="17.25">
      <c r="A13" s="176" t="s">
        <v>1687</v>
      </c>
    </row>
    <row r="14" ht="34.5">
      <c r="A14" s="176" t="s">
        <v>1688</v>
      </c>
    </row>
    <row r="15" ht="17.25">
      <c r="A15" s="176"/>
    </row>
    <row r="16" ht="18.75">
      <c r="A16" s="174" t="s">
        <v>1689</v>
      </c>
    </row>
    <row r="17" ht="17.25">
      <c r="A17" s="177" t="s">
        <v>1690</v>
      </c>
    </row>
    <row r="18" ht="34.5">
      <c r="A18" s="178" t="s">
        <v>1691</v>
      </c>
    </row>
    <row r="19" ht="34.5">
      <c r="A19" s="178" t="s">
        <v>1692</v>
      </c>
    </row>
    <row r="20" ht="51.75">
      <c r="A20" s="178" t="s">
        <v>1693</v>
      </c>
    </row>
    <row r="21" ht="86.25">
      <c r="A21" s="178" t="s">
        <v>1694</v>
      </c>
    </row>
    <row r="22" ht="51.75">
      <c r="A22" s="178" t="s">
        <v>1695</v>
      </c>
    </row>
    <row r="23" ht="34.5">
      <c r="A23" s="178" t="s">
        <v>1696</v>
      </c>
    </row>
    <row r="24" ht="17.25">
      <c r="A24" s="178" t="s">
        <v>1697</v>
      </c>
    </row>
    <row r="25" ht="17.25">
      <c r="A25" s="177" t="s">
        <v>1698</v>
      </c>
    </row>
    <row r="26" ht="51.75">
      <c r="A26" s="179" t="s">
        <v>1699</v>
      </c>
    </row>
    <row r="27" ht="17.25">
      <c r="A27" s="179" t="s">
        <v>1700</v>
      </c>
    </row>
    <row r="28" ht="17.25">
      <c r="A28" s="177" t="s">
        <v>1701</v>
      </c>
    </row>
    <row r="29" ht="34.5">
      <c r="A29" s="178" t="s">
        <v>1702</v>
      </c>
    </row>
    <row r="30" ht="34.5">
      <c r="A30" s="178" t="s">
        <v>1703</v>
      </c>
    </row>
    <row r="31" ht="34.5">
      <c r="A31" s="178" t="s">
        <v>1704</v>
      </c>
    </row>
    <row r="32" ht="34.5">
      <c r="A32" s="178" t="s">
        <v>1705</v>
      </c>
    </row>
    <row r="33" ht="17.25">
      <c r="A33" s="178"/>
    </row>
    <row r="34" ht="18.75">
      <c r="A34" s="174" t="s">
        <v>1706</v>
      </c>
    </row>
    <row r="35" ht="17.25">
      <c r="A35" s="177" t="s">
        <v>1707</v>
      </c>
    </row>
    <row r="36" ht="34.5">
      <c r="A36" s="178" t="s">
        <v>1708</v>
      </c>
    </row>
    <row r="37" ht="34.5">
      <c r="A37" s="178" t="s">
        <v>1709</v>
      </c>
    </row>
    <row r="38" ht="34.5">
      <c r="A38" s="178" t="s">
        <v>1710</v>
      </c>
    </row>
    <row r="39" ht="17.25">
      <c r="A39" s="178" t="s">
        <v>1711</v>
      </c>
    </row>
    <row r="40" ht="34.5">
      <c r="A40" s="178" t="s">
        <v>1712</v>
      </c>
    </row>
    <row r="41" ht="17.25">
      <c r="A41" s="177" t="s">
        <v>1713</v>
      </c>
    </row>
    <row r="42" ht="17.25">
      <c r="A42" s="178" t="s">
        <v>1714</v>
      </c>
    </row>
    <row r="43" ht="17.25">
      <c r="A43" s="179" t="s">
        <v>1715</v>
      </c>
    </row>
    <row r="44" ht="17.25">
      <c r="A44" s="177" t="s">
        <v>1716</v>
      </c>
    </row>
    <row r="45" ht="34.5">
      <c r="A45" s="179" t="s">
        <v>1717</v>
      </c>
    </row>
    <row r="46" ht="34.5">
      <c r="A46" s="178" t="s">
        <v>1718</v>
      </c>
    </row>
    <row r="47" ht="51.75">
      <c r="A47" s="178" t="s">
        <v>1719</v>
      </c>
    </row>
    <row r="48" ht="17.25">
      <c r="A48" s="178" t="s">
        <v>1720</v>
      </c>
    </row>
    <row r="49" ht="17.25">
      <c r="A49" s="179" t="s">
        <v>1721</v>
      </c>
    </row>
    <row r="50" ht="17.25">
      <c r="A50" s="177" t="s">
        <v>1722</v>
      </c>
    </row>
    <row r="51" ht="34.5">
      <c r="A51" s="179" t="s">
        <v>1723</v>
      </c>
    </row>
    <row r="52" ht="17.25">
      <c r="A52" s="178" t="s">
        <v>1724</v>
      </c>
    </row>
    <row r="53" ht="34.5">
      <c r="A53" s="179" t="s">
        <v>1725</v>
      </c>
    </row>
    <row r="54" ht="17.25">
      <c r="A54" s="177" t="s">
        <v>1726</v>
      </c>
    </row>
    <row r="55" ht="17.25">
      <c r="A55" s="179" t="s">
        <v>1727</v>
      </c>
    </row>
    <row r="56" ht="34.5">
      <c r="A56" s="178" t="s">
        <v>1728</v>
      </c>
    </row>
    <row r="57" ht="17.25">
      <c r="A57" s="178" t="s">
        <v>1729</v>
      </c>
    </row>
    <row r="58" ht="34.5">
      <c r="A58" s="178" t="s">
        <v>1730</v>
      </c>
    </row>
    <row r="59" ht="17.25">
      <c r="A59" s="177" t="s">
        <v>1731</v>
      </c>
    </row>
    <row r="60" ht="34.5">
      <c r="A60" s="178" t="s">
        <v>1732</v>
      </c>
    </row>
    <row r="61" ht="17.25">
      <c r="A61" s="180"/>
    </row>
    <row r="62" ht="18.75">
      <c r="A62" s="174" t="s">
        <v>1733</v>
      </c>
    </row>
    <row r="63" ht="17.25">
      <c r="A63" s="177" t="s">
        <v>1734</v>
      </c>
    </row>
    <row r="64" ht="34.5">
      <c r="A64" s="178" t="s">
        <v>1735</v>
      </c>
    </row>
    <row r="65" ht="17.25">
      <c r="A65" s="178" t="s">
        <v>1736</v>
      </c>
    </row>
    <row r="66" ht="34.5">
      <c r="A66" s="176" t="s">
        <v>1737</v>
      </c>
    </row>
    <row r="67" ht="34.5">
      <c r="A67" s="176" t="s">
        <v>1738</v>
      </c>
    </row>
    <row r="68" ht="34.5">
      <c r="A68" s="176" t="s">
        <v>1739</v>
      </c>
    </row>
    <row r="69" ht="17.25">
      <c r="A69" s="181" t="s">
        <v>1740</v>
      </c>
    </row>
    <row r="70" ht="51.75">
      <c r="A70" s="176" t="s">
        <v>1741</v>
      </c>
    </row>
    <row r="71" ht="17.25">
      <c r="A71" s="176" t="s">
        <v>1742</v>
      </c>
    </row>
    <row r="72" ht="17.25">
      <c r="A72" s="181" t="s">
        <v>1743</v>
      </c>
    </row>
    <row r="73" ht="17.25">
      <c r="A73" s="176" t="s">
        <v>1744</v>
      </c>
    </row>
    <row r="74" ht="17.25">
      <c r="A74" s="181" t="s">
        <v>1745</v>
      </c>
    </row>
    <row r="75" ht="34.5">
      <c r="A75" s="176" t="s">
        <v>1746</v>
      </c>
    </row>
    <row r="76" ht="17.25">
      <c r="A76" s="176" t="s">
        <v>1747</v>
      </c>
    </row>
    <row r="77" ht="51.75">
      <c r="A77" s="176" t="s">
        <v>1748</v>
      </c>
    </row>
    <row r="78" ht="17.25">
      <c r="A78" s="181" t="s">
        <v>1749</v>
      </c>
    </row>
    <row r="79" ht="17.25">
      <c r="A79" s="182" t="s">
        <v>1750</v>
      </c>
    </row>
    <row r="80" ht="17.25">
      <c r="A80" s="181" t="s">
        <v>1751</v>
      </c>
    </row>
    <row r="81" ht="34.5">
      <c r="A81" s="176" t="s">
        <v>1752</v>
      </c>
    </row>
    <row r="82" ht="34.5">
      <c r="A82" s="176" t="s">
        <v>1753</v>
      </c>
    </row>
    <row r="83" ht="34.5">
      <c r="A83" s="176" t="s">
        <v>1754</v>
      </c>
    </row>
    <row r="84" ht="34.5">
      <c r="A84" s="176" t="s">
        <v>1755</v>
      </c>
    </row>
    <row r="85" ht="34.5">
      <c r="A85" s="176" t="s">
        <v>1756</v>
      </c>
    </row>
    <row r="86" ht="17.25">
      <c r="A86" s="181" t="s">
        <v>1757</v>
      </c>
    </row>
    <row r="87" ht="17.25">
      <c r="A87" s="176" t="s">
        <v>1758</v>
      </c>
    </row>
    <row r="88" ht="34.5">
      <c r="A88" s="176" t="s">
        <v>1759</v>
      </c>
    </row>
    <row r="89" ht="17.25">
      <c r="A89" s="181" t="s">
        <v>1760</v>
      </c>
    </row>
    <row r="90" ht="34.5">
      <c r="A90" s="176" t="s">
        <v>1761</v>
      </c>
    </row>
    <row r="91" ht="17.25">
      <c r="A91" s="181" t="s">
        <v>1762</v>
      </c>
    </row>
    <row r="92" ht="17.25">
      <c r="A92" s="182" t="s">
        <v>1763</v>
      </c>
    </row>
    <row r="93" ht="17.25">
      <c r="A93" s="176" t="s">
        <v>1764</v>
      </c>
    </row>
    <row r="94" ht="17.25">
      <c r="A94" s="176"/>
    </row>
    <row r="95" ht="18.75">
      <c r="A95" s="174" t="s">
        <v>1765</v>
      </c>
    </row>
    <row r="96" ht="34.5">
      <c r="A96" s="182" t="s">
        <v>1766</v>
      </c>
    </row>
    <row r="97" ht="17.25">
      <c r="A97" s="182" t="s">
        <v>1767</v>
      </c>
    </row>
    <row r="98" ht="17.25">
      <c r="A98" s="181" t="s">
        <v>1768</v>
      </c>
    </row>
    <row r="99" ht="17.25">
      <c r="A99" s="173" t="s">
        <v>1769</v>
      </c>
    </row>
    <row r="100" ht="17.25">
      <c r="A100" s="176" t="s">
        <v>1770</v>
      </c>
    </row>
    <row r="101" ht="17.25">
      <c r="A101" s="176" t="s">
        <v>1771</v>
      </c>
    </row>
    <row r="102" ht="17.25">
      <c r="A102" s="176" t="s">
        <v>1772</v>
      </c>
    </row>
    <row r="103" ht="17.25">
      <c r="A103" s="176" t="s">
        <v>1773</v>
      </c>
    </row>
    <row r="104" ht="34.5">
      <c r="A104" s="176" t="s">
        <v>1774</v>
      </c>
    </row>
    <row r="105" ht="17.25">
      <c r="A105" s="173" t="s">
        <v>1775</v>
      </c>
    </row>
    <row r="106" ht="17.25">
      <c r="A106" s="176" t="s">
        <v>1776</v>
      </c>
    </row>
    <row r="107" ht="17.25">
      <c r="A107" s="176" t="s">
        <v>1777</v>
      </c>
    </row>
    <row r="108" ht="17.25">
      <c r="A108" s="176" t="s">
        <v>1778</v>
      </c>
    </row>
    <row r="109" ht="17.25">
      <c r="A109" s="176" t="s">
        <v>1779</v>
      </c>
    </row>
    <row r="110" ht="17.25">
      <c r="A110" s="176" t="s">
        <v>1780</v>
      </c>
    </row>
    <row r="111" ht="17.25">
      <c r="A111" s="176" t="s">
        <v>1781</v>
      </c>
    </row>
    <row r="112" ht="17.25">
      <c r="A112" s="181" t="s">
        <v>1782</v>
      </c>
    </row>
    <row r="113" ht="17.25">
      <c r="A113" s="176" t="s">
        <v>1783</v>
      </c>
    </row>
    <row r="114" ht="17.25">
      <c r="A114" s="173" t="s">
        <v>1784</v>
      </c>
    </row>
    <row r="115" ht="17.25">
      <c r="A115" s="176" t="s">
        <v>1785</v>
      </c>
    </row>
    <row r="116" ht="17.25">
      <c r="A116" s="176" t="s">
        <v>1786</v>
      </c>
    </row>
    <row r="117" ht="17.25">
      <c r="A117" s="173" t="s">
        <v>1787</v>
      </c>
    </row>
    <row r="118" ht="17.25">
      <c r="A118" s="176" t="s">
        <v>1788</v>
      </c>
    </row>
    <row r="119" ht="17.25">
      <c r="A119" s="176" t="s">
        <v>1789</v>
      </c>
    </row>
    <row r="120" ht="17.25">
      <c r="A120" s="176" t="s">
        <v>1790</v>
      </c>
    </row>
    <row r="121" ht="17.25">
      <c r="A121" s="181" t="s">
        <v>1791</v>
      </c>
    </row>
    <row r="122" ht="17.25">
      <c r="A122" s="173" t="s">
        <v>1792</v>
      </c>
    </row>
    <row r="123" ht="17.25">
      <c r="A123" s="173" t="s">
        <v>1793</v>
      </c>
    </row>
    <row r="124" ht="17.25">
      <c r="A124" s="176" t="s">
        <v>1794</v>
      </c>
    </row>
    <row r="125" ht="17.25">
      <c r="A125" s="176" t="s">
        <v>1795</v>
      </c>
    </row>
    <row r="126" ht="17.25">
      <c r="A126" s="176" t="s">
        <v>1796</v>
      </c>
    </row>
    <row r="127" ht="17.25">
      <c r="A127" s="176" t="s">
        <v>1797</v>
      </c>
    </row>
    <row r="128" ht="17.25">
      <c r="A128" s="176" t="s">
        <v>1798</v>
      </c>
    </row>
    <row r="129" ht="17.25">
      <c r="A129" s="181" t="s">
        <v>1799</v>
      </c>
    </row>
    <row r="130" ht="34.5">
      <c r="A130" s="176" t="s">
        <v>1800</v>
      </c>
    </row>
    <row r="131" ht="69">
      <c r="A131" s="176" t="s">
        <v>1801</v>
      </c>
    </row>
    <row r="132" ht="34.5">
      <c r="A132" s="176" t="s">
        <v>1802</v>
      </c>
    </row>
    <row r="133" ht="17.25">
      <c r="A133" s="181" t="s">
        <v>1803</v>
      </c>
    </row>
    <row r="134" ht="34.5">
      <c r="A134" s="173" t="s">
        <v>1804</v>
      </c>
    </row>
    <row r="135" ht="17.25">
      <c r="A135" s="173"/>
    </row>
    <row r="136" ht="18.75">
      <c r="A136" s="174" t="s">
        <v>1805</v>
      </c>
    </row>
    <row r="137" ht="17.25">
      <c r="A137" s="176" t="s">
        <v>1806</v>
      </c>
    </row>
    <row r="138" ht="34.5">
      <c r="A138" s="178" t="s">
        <v>1807</v>
      </c>
    </row>
    <row r="139" ht="34.5">
      <c r="A139" s="178" t="s">
        <v>1808</v>
      </c>
    </row>
    <row r="140" ht="17.25">
      <c r="A140" s="177" t="s">
        <v>1809</v>
      </c>
    </row>
    <row r="141" ht="17.25">
      <c r="A141" s="183" t="s">
        <v>1810</v>
      </c>
    </row>
    <row r="142" ht="34.5">
      <c r="A142" s="179" t="s">
        <v>1811</v>
      </c>
    </row>
    <row r="143" ht="17.25">
      <c r="A143" s="178" t="s">
        <v>1812</v>
      </c>
    </row>
    <row r="144" ht="17.25">
      <c r="A144" s="178" t="s">
        <v>1813</v>
      </c>
    </row>
    <row r="145" ht="17.25">
      <c r="A145" s="183" t="s">
        <v>1814</v>
      </c>
    </row>
    <row r="146" ht="17.25">
      <c r="A146" s="177" t="s">
        <v>1815</v>
      </c>
    </row>
    <row r="147" ht="17.25">
      <c r="A147" s="183" t="s">
        <v>1816</v>
      </c>
    </row>
    <row r="148" ht="17.25">
      <c r="A148" s="178" t="s">
        <v>1817</v>
      </c>
    </row>
    <row r="149" ht="17.25">
      <c r="A149" s="178" t="s">
        <v>1818</v>
      </c>
    </row>
    <row r="150" ht="17.25">
      <c r="A150" s="178" t="s">
        <v>1819</v>
      </c>
    </row>
    <row r="151" ht="34.5">
      <c r="A151" s="183" t="s">
        <v>1820</v>
      </c>
    </row>
    <row r="152" ht="17.25">
      <c r="A152" s="177" t="s">
        <v>1821</v>
      </c>
    </row>
    <row r="153" ht="17.25">
      <c r="A153" s="178" t="s">
        <v>1822</v>
      </c>
    </row>
    <row r="154" ht="17.25">
      <c r="A154" s="178" t="s">
        <v>1823</v>
      </c>
    </row>
    <row r="155" ht="17.25">
      <c r="A155" s="178" t="s">
        <v>1824</v>
      </c>
    </row>
    <row r="156" ht="17.25">
      <c r="A156" s="178" t="s">
        <v>1825</v>
      </c>
    </row>
    <row r="157" ht="34.5">
      <c r="A157" s="178" t="s">
        <v>1826</v>
      </c>
    </row>
    <row r="158" ht="34.5">
      <c r="A158" s="178" t="s">
        <v>1827</v>
      </c>
    </row>
    <row r="159" ht="17.25">
      <c r="A159" s="177" t="s">
        <v>1828</v>
      </c>
    </row>
    <row r="160" ht="34.5">
      <c r="A160" s="178" t="s">
        <v>1829</v>
      </c>
    </row>
    <row r="161" ht="34.5">
      <c r="A161" s="178" t="s">
        <v>1830</v>
      </c>
    </row>
    <row r="162" ht="17.25">
      <c r="A162" s="178" t="s">
        <v>1831</v>
      </c>
    </row>
    <row r="163" ht="17.25">
      <c r="A163" s="177" t="s">
        <v>1832</v>
      </c>
    </row>
    <row r="164" ht="34.5">
      <c r="A164" s="184" t="s">
        <v>1833</v>
      </c>
    </row>
    <row r="165" ht="34.5">
      <c r="A165" s="178" t="s">
        <v>1834</v>
      </c>
    </row>
    <row r="166" ht="17.25">
      <c r="A166" s="177" t="s">
        <v>1835</v>
      </c>
    </row>
    <row r="167" ht="17.25">
      <c r="A167" s="178" t="s">
        <v>1836</v>
      </c>
    </row>
    <row r="168" ht="17.25">
      <c r="A168" s="177" t="s">
        <v>1837</v>
      </c>
    </row>
    <row r="169" ht="17.25">
      <c r="A169" s="179" t="s">
        <v>1838</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3" r:id="rId2"/>
  <headerFooter>
    <oddHeader>&amp;R&amp;G</oddHeader>
  </headerFooter>
  <rowBreaks count="4" manualBreakCount="4">
    <brk id="14" max="0" man="1"/>
    <brk id="43" max="0" man="1"/>
    <brk id="85" max="0" man="1"/>
    <brk id="139"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3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40" t="s">
        <v>987</v>
      </c>
      <c r="I2" s="41"/>
      <c r="J2" s="41"/>
      <c r="K2" s="41"/>
      <c r="L2" s="41"/>
      <c r="M2" s="41"/>
      <c r="N2" s="41"/>
      <c r="O2" s="41"/>
      <c r="P2" s="41"/>
      <c r="Q2" s="41"/>
      <c r="R2" s="41"/>
    </row>
    <row r="3" spans="2:18" ht="6" customHeight="1">
      <c r="B3" s="1"/>
      <c r="C3" s="1"/>
      <c r="D3" s="1"/>
      <c r="E3" s="1"/>
      <c r="F3" s="1"/>
      <c r="G3" s="1"/>
      <c r="H3" s="1"/>
      <c r="I3" s="1"/>
      <c r="J3" s="1"/>
      <c r="K3" s="1"/>
      <c r="L3" s="1"/>
      <c r="M3" s="1"/>
      <c r="N3" s="1"/>
      <c r="O3" s="1"/>
      <c r="P3" s="1"/>
      <c r="Q3" s="1"/>
      <c r="R3" s="1"/>
    </row>
    <row r="4" spans="2:18" ht="33" customHeight="1">
      <c r="B4" s="42" t="s">
        <v>1121</v>
      </c>
      <c r="C4" s="43"/>
      <c r="D4" s="43"/>
      <c r="E4" s="43"/>
      <c r="F4" s="43"/>
      <c r="G4" s="43"/>
      <c r="H4" s="43"/>
      <c r="I4" s="43"/>
      <c r="J4" s="43"/>
      <c r="K4" s="43"/>
      <c r="L4" s="43"/>
      <c r="M4" s="43"/>
      <c r="N4" s="43"/>
      <c r="O4" s="43"/>
      <c r="P4" s="43"/>
      <c r="Q4" s="43"/>
      <c r="R4" s="43"/>
    </row>
    <row r="5" spans="2:18" ht="6.75" customHeight="1">
      <c r="B5" s="1"/>
      <c r="C5" s="1"/>
      <c r="D5" s="1"/>
      <c r="E5" s="1"/>
      <c r="F5" s="1"/>
      <c r="G5" s="1"/>
      <c r="H5" s="1"/>
      <c r="I5" s="1"/>
      <c r="J5" s="1"/>
      <c r="K5" s="1"/>
      <c r="L5" s="1"/>
      <c r="M5" s="1"/>
      <c r="N5" s="1"/>
      <c r="O5" s="1"/>
      <c r="P5" s="1"/>
      <c r="Q5" s="1"/>
      <c r="R5" s="1"/>
    </row>
    <row r="6" spans="2:18" ht="24" customHeight="1">
      <c r="B6" s="47" t="s">
        <v>1122</v>
      </c>
      <c r="C6" s="48"/>
      <c r="D6" s="48"/>
      <c r="E6" s="1"/>
      <c r="F6" s="49">
        <v>44104</v>
      </c>
      <c r="G6" s="34"/>
      <c r="H6" s="34"/>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9" t="s">
        <v>1123</v>
      </c>
      <c r="C8" s="70"/>
      <c r="D8" s="70"/>
      <c r="E8" s="70"/>
      <c r="F8" s="70"/>
      <c r="G8" s="70"/>
      <c r="H8" s="70"/>
      <c r="I8" s="70"/>
      <c r="J8" s="70"/>
      <c r="K8" s="70"/>
      <c r="L8" s="70"/>
      <c r="M8" s="70"/>
      <c r="N8" s="70"/>
      <c r="O8" s="70"/>
      <c r="P8" s="70"/>
      <c r="Q8" s="70"/>
      <c r="R8" s="71"/>
    </row>
    <row r="9" spans="2:18" ht="11.25" customHeight="1">
      <c r="B9" s="1"/>
      <c r="C9" s="1"/>
      <c r="D9" s="1"/>
      <c r="E9" s="1"/>
      <c r="F9" s="1"/>
      <c r="G9" s="1"/>
      <c r="H9" s="1"/>
      <c r="I9" s="1"/>
      <c r="J9" s="1"/>
      <c r="K9" s="1"/>
      <c r="L9" s="1"/>
      <c r="M9" s="1"/>
      <c r="N9" s="1"/>
      <c r="O9" s="1"/>
      <c r="P9" s="1"/>
      <c r="Q9" s="1"/>
      <c r="R9" s="1"/>
    </row>
    <row r="10" spans="2:18" ht="18" customHeight="1">
      <c r="B10" s="1"/>
      <c r="C10" s="85" t="s">
        <v>1124</v>
      </c>
      <c r="D10" s="86"/>
      <c r="E10" s="86"/>
      <c r="F10" s="86"/>
      <c r="G10" s="86"/>
      <c r="H10" s="86"/>
      <c r="I10" s="86"/>
      <c r="J10" s="86"/>
      <c r="K10" s="86"/>
      <c r="L10" s="86"/>
      <c r="M10" s="86"/>
      <c r="N10" s="86"/>
      <c r="O10" s="86"/>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36" t="s">
        <v>1130</v>
      </c>
      <c r="D12" s="137"/>
      <c r="E12" s="137"/>
      <c r="F12" s="137"/>
      <c r="G12" s="137"/>
      <c r="H12" s="137"/>
      <c r="I12" s="137"/>
      <c r="J12" s="137"/>
      <c r="K12" s="137"/>
      <c r="L12" s="137"/>
      <c r="M12" s="137"/>
      <c r="N12" s="137"/>
      <c r="O12" s="137"/>
      <c r="P12" s="138">
        <v>3030059769.830006</v>
      </c>
      <c r="Q12" s="137"/>
      <c r="R12" s="137"/>
    </row>
    <row r="13" spans="2:18" ht="15" customHeight="1">
      <c r="B13" s="1"/>
      <c r="C13" s="139" t="s">
        <v>1131</v>
      </c>
      <c r="D13" s="34"/>
      <c r="E13" s="34"/>
      <c r="F13" s="34"/>
      <c r="G13" s="34"/>
      <c r="H13" s="34"/>
      <c r="I13" s="34"/>
      <c r="J13" s="34"/>
      <c r="K13" s="34"/>
      <c r="L13" s="34"/>
      <c r="M13" s="34"/>
      <c r="N13" s="34"/>
      <c r="O13" s="34"/>
      <c r="P13" s="135">
        <v>3030059769.830006</v>
      </c>
      <c r="Q13" s="34"/>
      <c r="R13" s="1"/>
    </row>
    <row r="14" spans="2:18" ht="15" customHeight="1">
      <c r="B14" s="1"/>
      <c r="C14" s="38" t="s">
        <v>1132</v>
      </c>
      <c r="D14" s="34"/>
      <c r="E14" s="34"/>
      <c r="F14" s="34"/>
      <c r="G14" s="34"/>
      <c r="H14" s="34"/>
      <c r="I14" s="34"/>
      <c r="J14" s="34"/>
      <c r="K14" s="34"/>
      <c r="L14" s="34"/>
      <c r="M14" s="34"/>
      <c r="N14" s="34"/>
      <c r="O14" s="34"/>
      <c r="P14" s="34"/>
      <c r="Q14" s="135">
        <v>409797316.61999965</v>
      </c>
      <c r="R14" s="34"/>
    </row>
    <row r="15" spans="2:18" ht="15" customHeight="1">
      <c r="B15" s="1"/>
      <c r="C15" s="38" t="s">
        <v>477</v>
      </c>
      <c r="D15" s="34"/>
      <c r="E15" s="34"/>
      <c r="F15" s="34"/>
      <c r="G15" s="34"/>
      <c r="H15" s="34"/>
      <c r="I15" s="34"/>
      <c r="J15" s="34"/>
      <c r="K15" s="34"/>
      <c r="L15" s="34"/>
      <c r="M15" s="34"/>
      <c r="N15" s="34"/>
      <c r="O15" s="34"/>
      <c r="P15" s="34"/>
      <c r="Q15" s="135">
        <v>24215</v>
      </c>
      <c r="R15" s="34"/>
    </row>
    <row r="16" spans="2:18" ht="15" customHeight="1">
      <c r="B16" s="1"/>
      <c r="C16" s="38" t="s">
        <v>1133</v>
      </c>
      <c r="D16" s="34"/>
      <c r="E16" s="34"/>
      <c r="F16" s="34"/>
      <c r="G16" s="34"/>
      <c r="H16" s="34"/>
      <c r="I16" s="34"/>
      <c r="J16" s="34"/>
      <c r="K16" s="34"/>
      <c r="L16" s="34"/>
      <c r="M16" s="34"/>
      <c r="N16" s="34"/>
      <c r="O16" s="34"/>
      <c r="P16" s="34"/>
      <c r="Q16" s="135">
        <v>41835</v>
      </c>
      <c r="R16" s="34"/>
    </row>
    <row r="17" spans="2:18" ht="17.25" customHeight="1">
      <c r="B17" s="1"/>
      <c r="C17" s="33" t="s">
        <v>1134</v>
      </c>
      <c r="D17" s="34"/>
      <c r="E17" s="34"/>
      <c r="F17" s="34"/>
      <c r="G17" s="34"/>
      <c r="H17" s="34"/>
      <c r="I17" s="34"/>
      <c r="J17" s="34"/>
      <c r="K17" s="34"/>
      <c r="L17" s="34"/>
      <c r="M17" s="34"/>
      <c r="N17" s="34"/>
      <c r="O17" s="81">
        <v>125131.5205380962</v>
      </c>
      <c r="P17" s="34"/>
      <c r="Q17" s="34"/>
      <c r="R17" s="34"/>
    </row>
    <row r="18" spans="2:18" ht="17.25" customHeight="1">
      <c r="B18" s="1"/>
      <c r="C18" s="33" t="s">
        <v>1135</v>
      </c>
      <c r="D18" s="34"/>
      <c r="E18" s="34"/>
      <c r="F18" s="34"/>
      <c r="G18" s="34"/>
      <c r="H18" s="34"/>
      <c r="I18" s="34"/>
      <c r="J18" s="34"/>
      <c r="K18" s="34"/>
      <c r="L18" s="34"/>
      <c r="M18" s="34"/>
      <c r="N18" s="34"/>
      <c r="O18" s="81">
        <v>72428.82203489821</v>
      </c>
      <c r="P18" s="34"/>
      <c r="Q18" s="34"/>
      <c r="R18" s="34"/>
    </row>
    <row r="19" spans="2:18" ht="17.25" customHeight="1">
      <c r="B19" s="1"/>
      <c r="C19" s="33" t="s">
        <v>1136</v>
      </c>
      <c r="D19" s="34"/>
      <c r="E19" s="34"/>
      <c r="F19" s="34"/>
      <c r="G19" s="34"/>
      <c r="H19" s="34"/>
      <c r="I19" s="34"/>
      <c r="J19" s="34"/>
      <c r="K19" s="84">
        <v>0.5224090173743657</v>
      </c>
      <c r="L19" s="34"/>
      <c r="M19" s="34"/>
      <c r="N19" s="34"/>
      <c r="O19" s="34"/>
      <c r="P19" s="34"/>
      <c r="Q19" s="34"/>
      <c r="R19" s="34"/>
    </row>
    <row r="20" spans="2:18" ht="17.25" customHeight="1">
      <c r="B20" s="1"/>
      <c r="C20" s="33" t="s">
        <v>1137</v>
      </c>
      <c r="D20" s="34"/>
      <c r="E20" s="34"/>
      <c r="F20" s="34"/>
      <c r="G20" s="34"/>
      <c r="H20" s="34"/>
      <c r="I20" s="34"/>
      <c r="J20" s="132">
        <v>3.4763356043371716</v>
      </c>
      <c r="K20" s="34"/>
      <c r="L20" s="34"/>
      <c r="M20" s="34"/>
      <c r="N20" s="34"/>
      <c r="O20" s="34"/>
      <c r="P20" s="34"/>
      <c r="Q20" s="34"/>
      <c r="R20" s="34"/>
    </row>
    <row r="21" spans="2:18" ht="17.25" customHeight="1">
      <c r="B21" s="1"/>
      <c r="C21" s="33" t="s">
        <v>1138</v>
      </c>
      <c r="D21" s="34"/>
      <c r="E21" s="34"/>
      <c r="F21" s="34"/>
      <c r="G21" s="34"/>
      <c r="H21" s="34"/>
      <c r="I21" s="34"/>
      <c r="J21" s="34"/>
      <c r="K21" s="34"/>
      <c r="L21" s="134">
        <v>13.89406310449339</v>
      </c>
      <c r="M21" s="34"/>
      <c r="N21" s="34"/>
      <c r="O21" s="34"/>
      <c r="P21" s="34"/>
      <c r="Q21" s="34"/>
      <c r="R21" s="34"/>
    </row>
    <row r="22" spans="2:18" ht="17.25" customHeight="1">
      <c r="B22" s="1"/>
      <c r="C22" s="33" t="s">
        <v>1139</v>
      </c>
      <c r="D22" s="34"/>
      <c r="E22" s="34"/>
      <c r="F22" s="34"/>
      <c r="G22" s="34"/>
      <c r="H22" s="34"/>
      <c r="I22" s="34"/>
      <c r="J22" s="34"/>
      <c r="K22" s="134">
        <v>17.370387123443347</v>
      </c>
      <c r="L22" s="34"/>
      <c r="M22" s="34"/>
      <c r="N22" s="34"/>
      <c r="O22" s="34"/>
      <c r="P22" s="34"/>
      <c r="Q22" s="34"/>
      <c r="R22" s="1"/>
    </row>
    <row r="23" spans="2:18" ht="15.75" customHeight="1">
      <c r="B23" s="1"/>
      <c r="C23" s="33" t="s">
        <v>1140</v>
      </c>
      <c r="D23" s="34"/>
      <c r="E23" s="34"/>
      <c r="F23" s="34"/>
      <c r="G23" s="34"/>
      <c r="H23" s="34"/>
      <c r="I23" s="34"/>
      <c r="J23" s="34"/>
      <c r="K23" s="34"/>
      <c r="L23" s="34"/>
      <c r="M23" s="34"/>
      <c r="N23" s="34"/>
      <c r="O23" s="84">
        <v>0.9394635210478732</v>
      </c>
      <c r="P23" s="34"/>
      <c r="Q23" s="34"/>
      <c r="R23" s="34"/>
    </row>
    <row r="24" spans="2:18" ht="4.5" customHeight="1">
      <c r="B24" s="1"/>
      <c r="C24" s="133"/>
      <c r="D24" s="57"/>
      <c r="E24" s="57"/>
      <c r="F24" s="57"/>
      <c r="G24" s="57"/>
      <c r="H24" s="57"/>
      <c r="I24" s="57"/>
      <c r="J24" s="57"/>
      <c r="K24" s="57"/>
      <c r="L24" s="57"/>
      <c r="M24" s="57"/>
      <c r="N24" s="57"/>
      <c r="O24" s="83"/>
      <c r="P24" s="34"/>
      <c r="Q24" s="34"/>
      <c r="R24" s="34"/>
    </row>
    <row r="25" spans="2:18" ht="12.75" customHeight="1">
      <c r="B25" s="1"/>
      <c r="C25" s="33" t="s">
        <v>1141</v>
      </c>
      <c r="D25" s="34"/>
      <c r="E25" s="34"/>
      <c r="F25" s="34"/>
      <c r="G25" s="34"/>
      <c r="H25" s="34"/>
      <c r="I25" s="34"/>
      <c r="J25" s="34"/>
      <c r="K25" s="34"/>
      <c r="L25" s="34"/>
      <c r="M25" s="34"/>
      <c r="N25" s="34"/>
      <c r="O25" s="84">
        <v>0.06053647895212684</v>
      </c>
      <c r="P25" s="34"/>
      <c r="Q25" s="34"/>
      <c r="R25" s="34"/>
    </row>
    <row r="26" spans="2:18" ht="4.5" customHeight="1">
      <c r="B26" s="1"/>
      <c r="C26" s="133"/>
      <c r="D26" s="57"/>
      <c r="E26" s="57"/>
      <c r="F26" s="57"/>
      <c r="G26" s="57"/>
      <c r="H26" s="57"/>
      <c r="I26" s="57"/>
      <c r="J26" s="57"/>
      <c r="K26" s="57"/>
      <c r="L26" s="57"/>
      <c r="M26" s="57"/>
      <c r="N26" s="57"/>
      <c r="O26" s="83"/>
      <c r="P26" s="34"/>
      <c r="Q26" s="34"/>
      <c r="R26" s="34"/>
    </row>
    <row r="27" spans="2:18" ht="15" customHeight="1">
      <c r="B27" s="1"/>
      <c r="C27" s="33" t="s">
        <v>1142</v>
      </c>
      <c r="D27" s="34"/>
      <c r="E27" s="34"/>
      <c r="F27" s="34"/>
      <c r="G27" s="34"/>
      <c r="H27" s="34"/>
      <c r="I27" s="34"/>
      <c r="J27" s="34"/>
      <c r="K27" s="34"/>
      <c r="L27" s="34"/>
      <c r="M27" s="34"/>
      <c r="N27" s="34"/>
      <c r="O27" s="84">
        <v>0.017790157858833557</v>
      </c>
      <c r="P27" s="34"/>
      <c r="Q27" s="34"/>
      <c r="R27" s="34"/>
    </row>
    <row r="28" spans="2:18" ht="17.25" customHeight="1">
      <c r="B28" s="1"/>
      <c r="C28" s="33" t="s">
        <v>1143</v>
      </c>
      <c r="D28" s="34"/>
      <c r="E28" s="34"/>
      <c r="F28" s="34"/>
      <c r="G28" s="34"/>
      <c r="H28" s="34"/>
      <c r="I28" s="34"/>
      <c r="J28" s="34"/>
      <c r="K28" s="34"/>
      <c r="L28" s="34"/>
      <c r="M28" s="34"/>
      <c r="N28" s="84">
        <v>0.01800701939675088</v>
      </c>
      <c r="O28" s="34"/>
      <c r="P28" s="34"/>
      <c r="Q28" s="34"/>
      <c r="R28" s="34"/>
    </row>
    <row r="29" spans="2:18" ht="17.25" customHeight="1">
      <c r="B29" s="1"/>
      <c r="C29" s="33" t="s">
        <v>1144</v>
      </c>
      <c r="D29" s="34"/>
      <c r="E29" s="34"/>
      <c r="F29" s="34"/>
      <c r="G29" s="34"/>
      <c r="H29" s="34"/>
      <c r="I29" s="34"/>
      <c r="J29" s="34"/>
      <c r="K29" s="34"/>
      <c r="L29" s="34"/>
      <c r="M29" s="34"/>
      <c r="N29" s="84">
        <v>0.014424691159773706</v>
      </c>
      <c r="O29" s="34"/>
      <c r="P29" s="34"/>
      <c r="Q29" s="34"/>
      <c r="R29" s="34"/>
    </row>
    <row r="30" spans="2:18" ht="17.25" customHeight="1">
      <c r="B30" s="1"/>
      <c r="C30" s="33" t="s">
        <v>1145</v>
      </c>
      <c r="D30" s="34"/>
      <c r="E30" s="34"/>
      <c r="F30" s="34"/>
      <c r="G30" s="34"/>
      <c r="H30" s="34"/>
      <c r="I30" s="34"/>
      <c r="J30" s="34"/>
      <c r="K30" s="34"/>
      <c r="L30" s="34"/>
      <c r="M30" s="34"/>
      <c r="N30" s="34"/>
      <c r="O30" s="132">
        <v>7.263792313013464</v>
      </c>
      <c r="P30" s="34"/>
      <c r="Q30" s="34"/>
      <c r="R30" s="34"/>
    </row>
    <row r="31" spans="2:18" ht="17.25" customHeight="1">
      <c r="B31" s="1"/>
      <c r="C31" s="127" t="s">
        <v>1146</v>
      </c>
      <c r="D31" s="128"/>
      <c r="E31" s="128"/>
      <c r="F31" s="128"/>
      <c r="G31" s="128"/>
      <c r="H31" s="128"/>
      <c r="I31" s="128"/>
      <c r="J31" s="128"/>
      <c r="K31" s="128"/>
      <c r="L31" s="128"/>
      <c r="M31" s="128"/>
      <c r="N31" s="128"/>
      <c r="O31" s="129">
        <v>6.874728508620216</v>
      </c>
      <c r="P31" s="128"/>
      <c r="Q31" s="128"/>
      <c r="R31" s="1"/>
    </row>
    <row r="32" spans="2:18" ht="15" customHeight="1">
      <c r="B32" s="1"/>
      <c r="C32" s="1"/>
      <c r="D32" s="1"/>
      <c r="E32" s="1"/>
      <c r="F32" s="1"/>
      <c r="G32" s="1"/>
      <c r="H32" s="1"/>
      <c r="I32" s="1"/>
      <c r="J32" s="1"/>
      <c r="K32" s="1"/>
      <c r="L32" s="1"/>
      <c r="M32" s="1"/>
      <c r="N32" s="1"/>
      <c r="O32" s="1"/>
      <c r="P32" s="1"/>
      <c r="Q32" s="1"/>
      <c r="R32" s="1"/>
    </row>
    <row r="33" spans="2:18" ht="18.75" customHeight="1">
      <c r="B33" s="69" t="s">
        <v>1125</v>
      </c>
      <c r="C33" s="70"/>
      <c r="D33" s="70"/>
      <c r="E33" s="70"/>
      <c r="F33" s="70"/>
      <c r="G33" s="70"/>
      <c r="H33" s="70"/>
      <c r="I33" s="70"/>
      <c r="J33" s="70"/>
      <c r="K33" s="70"/>
      <c r="L33" s="70"/>
      <c r="M33" s="70"/>
      <c r="N33" s="70"/>
      <c r="O33" s="70"/>
      <c r="P33" s="70"/>
      <c r="Q33" s="71"/>
      <c r="R33" s="1"/>
    </row>
    <row r="34" spans="2:18" ht="7.5" customHeight="1">
      <c r="B34" s="1"/>
      <c r="C34" s="1"/>
      <c r="D34" s="1"/>
      <c r="E34" s="1"/>
      <c r="F34" s="1"/>
      <c r="G34" s="1"/>
      <c r="H34" s="1"/>
      <c r="I34" s="1"/>
      <c r="J34" s="1"/>
      <c r="K34" s="1"/>
      <c r="L34" s="1"/>
      <c r="M34" s="1"/>
      <c r="N34" s="1"/>
      <c r="O34" s="1"/>
      <c r="P34" s="1"/>
      <c r="Q34" s="1"/>
      <c r="R34" s="1"/>
    </row>
    <row r="35" spans="2:18" ht="15" customHeight="1">
      <c r="B35" s="1"/>
      <c r="C35" s="60" t="s">
        <v>1126</v>
      </c>
      <c r="D35" s="61"/>
      <c r="E35" s="61"/>
      <c r="F35" s="61"/>
      <c r="G35" s="61"/>
      <c r="H35" s="61"/>
      <c r="I35" s="61"/>
      <c r="J35" s="61"/>
      <c r="K35" s="61"/>
      <c r="L35" s="61"/>
      <c r="M35" s="61"/>
      <c r="N35" s="61"/>
      <c r="O35" s="61"/>
      <c r="P35" s="67">
        <v>134677284.75</v>
      </c>
      <c r="Q35" s="61"/>
      <c r="R35" s="1"/>
    </row>
    <row r="36" spans="2:18" ht="7.5" customHeight="1">
      <c r="B36" s="1"/>
      <c r="C36" s="1"/>
      <c r="D36" s="1"/>
      <c r="E36" s="1"/>
      <c r="F36" s="1"/>
      <c r="G36" s="1"/>
      <c r="H36" s="1"/>
      <c r="I36" s="1"/>
      <c r="J36" s="1"/>
      <c r="K36" s="1"/>
      <c r="L36" s="1"/>
      <c r="M36" s="1"/>
      <c r="N36" s="1"/>
      <c r="O36" s="1"/>
      <c r="P36" s="1"/>
      <c r="Q36" s="1"/>
      <c r="R36" s="1"/>
    </row>
    <row r="37" spans="2:18" ht="18.75" customHeight="1">
      <c r="B37" s="69" t="s">
        <v>1127</v>
      </c>
      <c r="C37" s="70"/>
      <c r="D37" s="70"/>
      <c r="E37" s="70"/>
      <c r="F37" s="70"/>
      <c r="G37" s="70"/>
      <c r="H37" s="70"/>
      <c r="I37" s="70"/>
      <c r="J37" s="70"/>
      <c r="K37" s="70"/>
      <c r="L37" s="70"/>
      <c r="M37" s="70"/>
      <c r="N37" s="70"/>
      <c r="O37" s="70"/>
      <c r="P37" s="70"/>
      <c r="Q37" s="71"/>
      <c r="R37" s="1"/>
    </row>
    <row r="38" spans="2:18" ht="11.25" customHeight="1">
      <c r="B38" s="1"/>
      <c r="C38" s="1"/>
      <c r="D38" s="1"/>
      <c r="E38" s="1"/>
      <c r="F38" s="1"/>
      <c r="G38" s="1"/>
      <c r="H38" s="1"/>
      <c r="I38" s="1"/>
      <c r="J38" s="1"/>
      <c r="K38" s="1"/>
      <c r="L38" s="1"/>
      <c r="M38" s="1"/>
      <c r="N38" s="1"/>
      <c r="O38" s="1"/>
      <c r="P38" s="1"/>
      <c r="Q38" s="1"/>
      <c r="R38" s="1"/>
    </row>
    <row r="39" spans="2:18" ht="12.75" customHeight="1">
      <c r="B39" s="117"/>
      <c r="C39" s="118"/>
      <c r="D39" s="130" t="s">
        <v>1147</v>
      </c>
      <c r="E39" s="131"/>
      <c r="F39" s="131"/>
      <c r="G39" s="131"/>
      <c r="H39" s="130" t="s">
        <v>1147</v>
      </c>
      <c r="I39" s="131"/>
      <c r="J39" s="130" t="s">
        <v>1147</v>
      </c>
      <c r="K39" s="131"/>
      <c r="L39" s="131"/>
      <c r="M39" s="1"/>
      <c r="N39" s="1"/>
      <c r="O39" s="1"/>
      <c r="P39" s="1"/>
      <c r="Q39" s="1"/>
      <c r="R39" s="1"/>
    </row>
    <row r="40" spans="2:18" ht="9.75" customHeight="1">
      <c r="B40" s="123" t="s">
        <v>1017</v>
      </c>
      <c r="C40" s="124"/>
      <c r="D40" s="125" t="s">
        <v>1148</v>
      </c>
      <c r="E40" s="126"/>
      <c r="F40" s="126"/>
      <c r="G40" s="126"/>
      <c r="H40" s="125" t="s">
        <v>1149</v>
      </c>
      <c r="I40" s="126"/>
      <c r="J40" s="125" t="s">
        <v>1150</v>
      </c>
      <c r="K40" s="126"/>
      <c r="L40" s="126"/>
      <c r="M40" s="1"/>
      <c r="N40" s="1"/>
      <c r="O40" s="1"/>
      <c r="P40" s="1"/>
      <c r="Q40" s="1"/>
      <c r="R40" s="1"/>
    </row>
    <row r="41" spans="2:18" ht="13.5" customHeight="1">
      <c r="B41" s="117" t="s">
        <v>1151</v>
      </c>
      <c r="C41" s="118"/>
      <c r="D41" s="56" t="s">
        <v>1152</v>
      </c>
      <c r="E41" s="57"/>
      <c r="F41" s="57"/>
      <c r="G41" s="57"/>
      <c r="H41" s="56" t="s">
        <v>1152</v>
      </c>
      <c r="I41" s="57"/>
      <c r="J41" s="56" t="s">
        <v>1152</v>
      </c>
      <c r="K41" s="57"/>
      <c r="L41" s="57"/>
      <c r="M41" s="1"/>
      <c r="N41" s="1"/>
      <c r="O41" s="1"/>
      <c r="P41" s="1"/>
      <c r="Q41" s="1"/>
      <c r="R41" s="1"/>
    </row>
    <row r="42" spans="2:18" ht="12" customHeight="1">
      <c r="B42" s="120" t="s">
        <v>1153</v>
      </c>
      <c r="C42" s="118"/>
      <c r="D42" s="121" t="s">
        <v>1154</v>
      </c>
      <c r="E42" s="122"/>
      <c r="F42" s="122"/>
      <c r="G42" s="122"/>
      <c r="H42" s="121" t="s">
        <v>1155</v>
      </c>
      <c r="I42" s="122"/>
      <c r="J42" s="121" t="s">
        <v>1156</v>
      </c>
      <c r="K42" s="122"/>
      <c r="L42" s="122"/>
      <c r="M42" s="1"/>
      <c r="N42" s="1"/>
      <c r="O42" s="1"/>
      <c r="P42" s="1"/>
      <c r="Q42" s="1"/>
      <c r="R42" s="1"/>
    </row>
    <row r="43" spans="2:18" ht="12" customHeight="1">
      <c r="B43" s="117" t="s">
        <v>1021</v>
      </c>
      <c r="C43" s="118"/>
      <c r="D43" s="56" t="s">
        <v>1</v>
      </c>
      <c r="E43" s="57"/>
      <c r="F43" s="57"/>
      <c r="G43" s="57"/>
      <c r="H43" s="56" t="s">
        <v>1</v>
      </c>
      <c r="I43" s="57"/>
      <c r="J43" s="56" t="s">
        <v>1</v>
      </c>
      <c r="K43" s="57"/>
      <c r="L43" s="57"/>
      <c r="M43" s="1"/>
      <c r="N43" s="1"/>
      <c r="O43" s="1"/>
      <c r="P43" s="1"/>
      <c r="Q43" s="1"/>
      <c r="R43" s="1"/>
    </row>
    <row r="44" spans="2:18" ht="11.25" customHeight="1">
      <c r="B44" s="120" t="s">
        <v>1157</v>
      </c>
      <c r="C44" s="118"/>
      <c r="D44" s="58">
        <v>5000000</v>
      </c>
      <c r="E44" s="57"/>
      <c r="F44" s="57"/>
      <c r="G44" s="57"/>
      <c r="H44" s="58">
        <v>2000000</v>
      </c>
      <c r="I44" s="57"/>
      <c r="J44" s="58">
        <v>6000000</v>
      </c>
      <c r="K44" s="57"/>
      <c r="L44" s="57"/>
      <c r="M44" s="1"/>
      <c r="N44" s="1"/>
      <c r="O44" s="1"/>
      <c r="P44" s="1"/>
      <c r="Q44" s="1"/>
      <c r="R44" s="1"/>
    </row>
    <row r="45" spans="2:18" ht="12" customHeight="1">
      <c r="B45" s="120" t="s">
        <v>1019</v>
      </c>
      <c r="C45" s="118"/>
      <c r="D45" s="59">
        <v>42648</v>
      </c>
      <c r="E45" s="57"/>
      <c r="F45" s="57"/>
      <c r="G45" s="57"/>
      <c r="H45" s="59">
        <v>43385</v>
      </c>
      <c r="I45" s="57"/>
      <c r="J45" s="59">
        <v>43180</v>
      </c>
      <c r="K45" s="57"/>
      <c r="L45" s="57"/>
      <c r="M45" s="1"/>
      <c r="N45" s="1"/>
      <c r="O45" s="1"/>
      <c r="P45" s="1"/>
      <c r="Q45" s="1"/>
      <c r="R45" s="1"/>
    </row>
    <row r="46" spans="2:18" ht="11.25" customHeight="1">
      <c r="B46" s="120" t="s">
        <v>1020</v>
      </c>
      <c r="C46" s="118"/>
      <c r="D46" s="59">
        <v>44648</v>
      </c>
      <c r="E46" s="57"/>
      <c r="F46" s="57"/>
      <c r="G46" s="57"/>
      <c r="H46" s="59">
        <v>46195</v>
      </c>
      <c r="I46" s="57"/>
      <c r="J46" s="59">
        <v>46926</v>
      </c>
      <c r="K46" s="57"/>
      <c r="L46" s="57"/>
      <c r="M46" s="1"/>
      <c r="N46" s="1"/>
      <c r="O46" s="1"/>
      <c r="P46" s="1"/>
      <c r="Q46" s="1"/>
      <c r="R46" s="1"/>
    </row>
    <row r="47" spans="2:18" ht="10.5" customHeight="1">
      <c r="B47" s="120" t="s">
        <v>1022</v>
      </c>
      <c r="C47" s="118"/>
      <c r="D47" s="56" t="s">
        <v>1158</v>
      </c>
      <c r="E47" s="57"/>
      <c r="F47" s="57"/>
      <c r="G47" s="57"/>
      <c r="H47" s="56" t="s">
        <v>1158</v>
      </c>
      <c r="I47" s="57"/>
      <c r="J47" s="56" t="s">
        <v>1158</v>
      </c>
      <c r="K47" s="57"/>
      <c r="L47" s="57"/>
      <c r="M47" s="1"/>
      <c r="N47" s="1"/>
      <c r="O47" s="1"/>
      <c r="P47" s="1"/>
      <c r="Q47" s="1"/>
      <c r="R47" s="1"/>
    </row>
    <row r="48" spans="2:18" ht="12" customHeight="1">
      <c r="B48" s="117" t="s">
        <v>1023</v>
      </c>
      <c r="C48" s="118"/>
      <c r="D48" s="119">
        <v>0.04</v>
      </c>
      <c r="E48" s="57"/>
      <c r="F48" s="57"/>
      <c r="G48" s="57"/>
      <c r="H48" s="119">
        <v>0.01</v>
      </c>
      <c r="I48" s="57"/>
      <c r="J48" s="119">
        <v>0.008</v>
      </c>
      <c r="K48" s="57"/>
      <c r="L48" s="57"/>
      <c r="M48" s="1"/>
      <c r="N48" s="1"/>
      <c r="O48" s="1"/>
      <c r="P48" s="1"/>
      <c r="Q48" s="1"/>
      <c r="R48" s="1"/>
    </row>
    <row r="49" spans="2:18" ht="12" customHeight="1">
      <c r="B49" s="117" t="s">
        <v>1159</v>
      </c>
      <c r="C49" s="118"/>
      <c r="D49" s="56" t="s">
        <v>1160</v>
      </c>
      <c r="E49" s="57"/>
      <c r="F49" s="57"/>
      <c r="G49" s="57"/>
      <c r="H49" s="56" t="s">
        <v>1160</v>
      </c>
      <c r="I49" s="57"/>
      <c r="J49" s="56" t="s">
        <v>1160</v>
      </c>
      <c r="K49" s="57"/>
      <c r="L49" s="57"/>
      <c r="M49" s="1"/>
      <c r="N49" s="1"/>
      <c r="O49" s="1"/>
      <c r="P49" s="1"/>
      <c r="Q49" s="1"/>
      <c r="R49" s="1"/>
    </row>
    <row r="50" spans="2:18" ht="10.5" customHeight="1">
      <c r="B50" s="117" t="s">
        <v>1161</v>
      </c>
      <c r="C50" s="118"/>
      <c r="D50" s="56" t="s">
        <v>1162</v>
      </c>
      <c r="E50" s="57"/>
      <c r="F50" s="57"/>
      <c r="G50" s="57"/>
      <c r="H50" s="56" t="s">
        <v>1162</v>
      </c>
      <c r="I50" s="57"/>
      <c r="J50" s="56" t="s">
        <v>1162</v>
      </c>
      <c r="K50" s="57"/>
      <c r="L50" s="57"/>
      <c r="M50" s="1"/>
      <c r="N50" s="1"/>
      <c r="O50" s="1"/>
      <c r="P50" s="1"/>
      <c r="Q50" s="1"/>
      <c r="R50" s="1"/>
    </row>
    <row r="51" spans="2:18" ht="14.25" customHeight="1">
      <c r="B51" s="117" t="s">
        <v>1163</v>
      </c>
      <c r="C51" s="118"/>
      <c r="D51" s="56" t="s">
        <v>1164</v>
      </c>
      <c r="E51" s="57"/>
      <c r="F51" s="57"/>
      <c r="G51" s="57"/>
      <c r="H51" s="56" t="s">
        <v>1164</v>
      </c>
      <c r="I51" s="57"/>
      <c r="J51" s="56" t="s">
        <v>1164</v>
      </c>
      <c r="K51" s="57"/>
      <c r="L51" s="57"/>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9" t="s">
        <v>1128</v>
      </c>
      <c r="C53" s="70"/>
      <c r="D53" s="70"/>
      <c r="E53" s="70"/>
      <c r="F53" s="70"/>
      <c r="G53" s="70"/>
      <c r="H53" s="70"/>
      <c r="I53" s="70"/>
      <c r="J53" s="70"/>
      <c r="K53" s="70"/>
      <c r="L53" s="70"/>
      <c r="M53" s="70"/>
      <c r="N53" s="70"/>
      <c r="O53" s="70"/>
      <c r="P53" s="70"/>
      <c r="Q53" s="71"/>
      <c r="R53" s="1"/>
    </row>
    <row r="54" spans="2:18" ht="5.25" customHeight="1">
      <c r="B54" s="1"/>
      <c r="C54" s="1"/>
      <c r="D54" s="1"/>
      <c r="E54" s="1"/>
      <c r="F54" s="1"/>
      <c r="G54" s="1"/>
      <c r="H54" s="1"/>
      <c r="I54" s="1"/>
      <c r="J54" s="1"/>
      <c r="K54" s="1"/>
      <c r="L54" s="1"/>
      <c r="M54" s="1"/>
      <c r="N54" s="1"/>
      <c r="O54" s="1"/>
      <c r="P54" s="1"/>
      <c r="Q54" s="1"/>
      <c r="R54" s="1"/>
    </row>
    <row r="55" spans="2:3" ht="18.75" customHeight="1">
      <c r="B55" s="60" t="s">
        <v>1129</v>
      </c>
      <c r="C55" s="61"/>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6"/>
  <sheetViews>
    <sheetView showGridLines="0" view="pageBreakPreview" zoomScale="60" zoomScalePageLayoutView="0" workbookViewId="0" topLeftCell="B229">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40" t="s">
        <v>987</v>
      </c>
      <c r="O3" s="41"/>
      <c r="P3" s="41"/>
      <c r="Q3" s="41"/>
      <c r="R3" s="41"/>
      <c r="S3" s="41"/>
      <c r="T3" s="41"/>
      <c r="U3" s="41"/>
      <c r="V3" s="41"/>
      <c r="W3" s="41"/>
      <c r="X3" s="41"/>
      <c r="Y3" s="41"/>
      <c r="Z3" s="41"/>
      <c r="AA3" s="41"/>
      <c r="AB3" s="41"/>
      <c r="AC3" s="41"/>
      <c r="AD3" s="41"/>
      <c r="AE3" s="41"/>
      <c r="AF3" s="41"/>
      <c r="AG3" s="41"/>
      <c r="AH3" s="41"/>
      <c r="AI3" s="41"/>
      <c r="AJ3" s="41"/>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42" t="s">
        <v>1165</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47" t="s">
        <v>1122</v>
      </c>
      <c r="C7" s="48"/>
      <c r="D7" s="48"/>
      <c r="E7" s="48"/>
      <c r="F7" s="48"/>
      <c r="G7" s="48"/>
      <c r="H7" s="48"/>
      <c r="I7" s="48"/>
      <c r="J7" s="48"/>
      <c r="K7" s="1"/>
      <c r="L7" s="49">
        <v>44104</v>
      </c>
      <c r="M7" s="34"/>
      <c r="N7" s="34"/>
      <c r="O7" s="34"/>
      <c r="P7" s="34"/>
      <c r="Q7" s="34"/>
      <c r="R7" s="34"/>
      <c r="S7" s="34"/>
      <c r="T7" s="34"/>
      <c r="U7" s="1"/>
      <c r="V7" s="1"/>
      <c r="W7" s="1"/>
      <c r="X7" s="1"/>
      <c r="Y7" s="1"/>
      <c r="Z7" s="1"/>
      <c r="AA7" s="1"/>
      <c r="AB7" s="1"/>
      <c r="AC7" s="1"/>
      <c r="AD7" s="1"/>
      <c r="AE7" s="1"/>
      <c r="AF7" s="1"/>
      <c r="AG7" s="1"/>
      <c r="AH7" s="1"/>
      <c r="AI7" s="1"/>
      <c r="AJ7" s="1"/>
    </row>
    <row r="8" spans="2:36" ht="5.25" customHeight="1">
      <c r="B8" s="48"/>
      <c r="C8" s="48"/>
      <c r="D8" s="48"/>
      <c r="E8" s="48"/>
      <c r="F8" s="48"/>
      <c r="G8" s="48"/>
      <c r="H8" s="48"/>
      <c r="I8" s="48"/>
      <c r="J8" s="48"/>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9" t="s">
        <v>1166</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1"/>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8"/>
      <c r="C11" s="65"/>
      <c r="D11" s="65"/>
      <c r="E11" s="65"/>
      <c r="F11" s="65"/>
      <c r="G11" s="65"/>
      <c r="H11" s="65"/>
      <c r="I11" s="64" t="s">
        <v>1181</v>
      </c>
      <c r="J11" s="65"/>
      <c r="K11" s="65"/>
      <c r="L11" s="65"/>
      <c r="M11" s="65"/>
      <c r="N11" s="65"/>
      <c r="O11" s="65"/>
      <c r="P11" s="65"/>
      <c r="Q11" s="65"/>
      <c r="R11" s="65"/>
      <c r="S11" s="65"/>
      <c r="T11" s="65"/>
      <c r="U11" s="64" t="s">
        <v>1182</v>
      </c>
      <c r="V11" s="65"/>
      <c r="W11" s="65"/>
      <c r="X11" s="65"/>
      <c r="Y11" s="65"/>
      <c r="Z11" s="65"/>
      <c r="AA11" s="65"/>
      <c r="AB11" s="64" t="s">
        <v>1183</v>
      </c>
      <c r="AC11" s="65"/>
      <c r="AD11" s="65"/>
      <c r="AE11" s="65"/>
      <c r="AF11" s="65"/>
      <c r="AG11" s="65"/>
      <c r="AH11" s="64" t="s">
        <v>1182</v>
      </c>
      <c r="AI11" s="65"/>
      <c r="AJ11" s="1"/>
    </row>
    <row r="12" spans="2:36" ht="12" customHeight="1">
      <c r="B12" s="133" t="s">
        <v>582</v>
      </c>
      <c r="C12" s="57"/>
      <c r="D12" s="57"/>
      <c r="E12" s="57"/>
      <c r="F12" s="57"/>
      <c r="G12" s="57"/>
      <c r="H12" s="57"/>
      <c r="I12" s="140">
        <v>507975071.7800019</v>
      </c>
      <c r="J12" s="57"/>
      <c r="K12" s="57"/>
      <c r="L12" s="57"/>
      <c r="M12" s="57"/>
      <c r="N12" s="57"/>
      <c r="O12" s="57"/>
      <c r="P12" s="57"/>
      <c r="Q12" s="57"/>
      <c r="R12" s="57"/>
      <c r="S12" s="57"/>
      <c r="T12" s="57"/>
      <c r="U12" s="119">
        <v>0.16764523156865038</v>
      </c>
      <c r="V12" s="57"/>
      <c r="W12" s="57"/>
      <c r="X12" s="57"/>
      <c r="Y12" s="57"/>
      <c r="Z12" s="57"/>
      <c r="AA12" s="57"/>
      <c r="AB12" s="58">
        <v>6901</v>
      </c>
      <c r="AC12" s="57"/>
      <c r="AD12" s="57"/>
      <c r="AE12" s="57"/>
      <c r="AF12" s="57"/>
      <c r="AG12" s="57"/>
      <c r="AH12" s="119">
        <v>0.16495757141149756</v>
      </c>
      <c r="AI12" s="57"/>
      <c r="AJ12" s="1"/>
    </row>
    <row r="13" spans="2:36" ht="12" customHeight="1">
      <c r="B13" s="133" t="s">
        <v>586</v>
      </c>
      <c r="C13" s="57"/>
      <c r="D13" s="57"/>
      <c r="E13" s="57"/>
      <c r="F13" s="57"/>
      <c r="G13" s="57"/>
      <c r="H13" s="57"/>
      <c r="I13" s="140">
        <v>451811743.24999946</v>
      </c>
      <c r="J13" s="57"/>
      <c r="K13" s="57"/>
      <c r="L13" s="57"/>
      <c r="M13" s="57"/>
      <c r="N13" s="57"/>
      <c r="O13" s="57"/>
      <c r="P13" s="57"/>
      <c r="Q13" s="57"/>
      <c r="R13" s="57"/>
      <c r="S13" s="57"/>
      <c r="T13" s="57"/>
      <c r="U13" s="119">
        <v>0.14910984520788778</v>
      </c>
      <c r="V13" s="57"/>
      <c r="W13" s="57"/>
      <c r="X13" s="57"/>
      <c r="Y13" s="57"/>
      <c r="Z13" s="57"/>
      <c r="AA13" s="57"/>
      <c r="AB13" s="58">
        <v>6614</v>
      </c>
      <c r="AC13" s="57"/>
      <c r="AD13" s="57"/>
      <c r="AE13" s="57"/>
      <c r="AF13" s="57"/>
      <c r="AG13" s="57"/>
      <c r="AH13" s="119">
        <v>0.15809728696067885</v>
      </c>
      <c r="AI13" s="57"/>
      <c r="AJ13" s="1"/>
    </row>
    <row r="14" spans="2:36" ht="12" customHeight="1">
      <c r="B14" s="133" t="s">
        <v>584</v>
      </c>
      <c r="C14" s="57"/>
      <c r="D14" s="57"/>
      <c r="E14" s="57"/>
      <c r="F14" s="57"/>
      <c r="G14" s="57"/>
      <c r="H14" s="57"/>
      <c r="I14" s="140">
        <v>424616591.6699997</v>
      </c>
      <c r="J14" s="57"/>
      <c r="K14" s="57"/>
      <c r="L14" s="57"/>
      <c r="M14" s="57"/>
      <c r="N14" s="57"/>
      <c r="O14" s="57"/>
      <c r="P14" s="57"/>
      <c r="Q14" s="57"/>
      <c r="R14" s="57"/>
      <c r="S14" s="57"/>
      <c r="T14" s="57"/>
      <c r="U14" s="119">
        <v>0.140134724700108</v>
      </c>
      <c r="V14" s="57"/>
      <c r="W14" s="57"/>
      <c r="X14" s="57"/>
      <c r="Y14" s="57"/>
      <c r="Z14" s="57"/>
      <c r="AA14" s="57"/>
      <c r="AB14" s="58">
        <v>5553</v>
      </c>
      <c r="AC14" s="57"/>
      <c r="AD14" s="57"/>
      <c r="AE14" s="57"/>
      <c r="AF14" s="57"/>
      <c r="AG14" s="57"/>
      <c r="AH14" s="119">
        <v>0.13273574757977769</v>
      </c>
      <c r="AI14" s="57"/>
      <c r="AJ14" s="1"/>
    </row>
    <row r="15" spans="2:36" ht="12" customHeight="1">
      <c r="B15" s="133" t="s">
        <v>590</v>
      </c>
      <c r="C15" s="57"/>
      <c r="D15" s="57"/>
      <c r="E15" s="57"/>
      <c r="F15" s="57"/>
      <c r="G15" s="57"/>
      <c r="H15" s="57"/>
      <c r="I15" s="140">
        <v>330728721.4800001</v>
      </c>
      <c r="J15" s="57"/>
      <c r="K15" s="57"/>
      <c r="L15" s="57"/>
      <c r="M15" s="57"/>
      <c r="N15" s="57"/>
      <c r="O15" s="57"/>
      <c r="P15" s="57"/>
      <c r="Q15" s="57"/>
      <c r="R15" s="57"/>
      <c r="S15" s="57"/>
      <c r="T15" s="57"/>
      <c r="U15" s="119">
        <v>0.10914924014801049</v>
      </c>
      <c r="V15" s="57"/>
      <c r="W15" s="57"/>
      <c r="X15" s="57"/>
      <c r="Y15" s="57"/>
      <c r="Z15" s="57"/>
      <c r="AA15" s="57"/>
      <c r="AB15" s="58">
        <v>5188</v>
      </c>
      <c r="AC15" s="57"/>
      <c r="AD15" s="57"/>
      <c r="AE15" s="57"/>
      <c r="AF15" s="57"/>
      <c r="AG15" s="57"/>
      <c r="AH15" s="119">
        <v>0.12401099557786542</v>
      </c>
      <c r="AI15" s="57"/>
      <c r="AJ15" s="1"/>
    </row>
    <row r="16" spans="2:36" ht="12" customHeight="1">
      <c r="B16" s="133" t="s">
        <v>588</v>
      </c>
      <c r="C16" s="57"/>
      <c r="D16" s="57"/>
      <c r="E16" s="57"/>
      <c r="F16" s="57"/>
      <c r="G16" s="57"/>
      <c r="H16" s="57"/>
      <c r="I16" s="140">
        <v>314740954.41999924</v>
      </c>
      <c r="J16" s="57"/>
      <c r="K16" s="57"/>
      <c r="L16" s="57"/>
      <c r="M16" s="57"/>
      <c r="N16" s="57"/>
      <c r="O16" s="57"/>
      <c r="P16" s="57"/>
      <c r="Q16" s="57"/>
      <c r="R16" s="57"/>
      <c r="S16" s="57"/>
      <c r="T16" s="57"/>
      <c r="U16" s="119">
        <v>0.10387285345122337</v>
      </c>
      <c r="V16" s="57"/>
      <c r="W16" s="57"/>
      <c r="X16" s="57"/>
      <c r="Y16" s="57"/>
      <c r="Z16" s="57"/>
      <c r="AA16" s="57"/>
      <c r="AB16" s="58">
        <v>3268</v>
      </c>
      <c r="AC16" s="57"/>
      <c r="AD16" s="57"/>
      <c r="AE16" s="57"/>
      <c r="AF16" s="57"/>
      <c r="AG16" s="57"/>
      <c r="AH16" s="119">
        <v>0.07811640970479264</v>
      </c>
      <c r="AI16" s="57"/>
      <c r="AJ16" s="1"/>
    </row>
    <row r="17" spans="2:36" ht="12" customHeight="1">
      <c r="B17" s="133" t="s">
        <v>594</v>
      </c>
      <c r="C17" s="57"/>
      <c r="D17" s="57"/>
      <c r="E17" s="57"/>
      <c r="F17" s="57"/>
      <c r="G17" s="57"/>
      <c r="H17" s="57"/>
      <c r="I17" s="140">
        <v>241572932.14000005</v>
      </c>
      <c r="J17" s="57"/>
      <c r="K17" s="57"/>
      <c r="L17" s="57"/>
      <c r="M17" s="57"/>
      <c r="N17" s="57"/>
      <c r="O17" s="57"/>
      <c r="P17" s="57"/>
      <c r="Q17" s="57"/>
      <c r="R17" s="57"/>
      <c r="S17" s="57"/>
      <c r="T17" s="57"/>
      <c r="U17" s="119">
        <v>0.07972546764434067</v>
      </c>
      <c r="V17" s="57"/>
      <c r="W17" s="57"/>
      <c r="X17" s="57"/>
      <c r="Y17" s="57"/>
      <c r="Z17" s="57"/>
      <c r="AA17" s="57"/>
      <c r="AB17" s="58">
        <v>3513</v>
      </c>
      <c r="AC17" s="57"/>
      <c r="AD17" s="57"/>
      <c r="AE17" s="57"/>
      <c r="AF17" s="57"/>
      <c r="AG17" s="57"/>
      <c r="AH17" s="119">
        <v>0.08397275008963787</v>
      </c>
      <c r="AI17" s="57"/>
      <c r="AJ17" s="1"/>
    </row>
    <row r="18" spans="2:36" ht="12" customHeight="1">
      <c r="B18" s="133" t="s">
        <v>592</v>
      </c>
      <c r="C18" s="57"/>
      <c r="D18" s="57"/>
      <c r="E18" s="57"/>
      <c r="F18" s="57"/>
      <c r="G18" s="57"/>
      <c r="H18" s="57"/>
      <c r="I18" s="140">
        <v>202667340.1999999</v>
      </c>
      <c r="J18" s="57"/>
      <c r="K18" s="57"/>
      <c r="L18" s="57"/>
      <c r="M18" s="57"/>
      <c r="N18" s="57"/>
      <c r="O18" s="57"/>
      <c r="P18" s="57"/>
      <c r="Q18" s="57"/>
      <c r="R18" s="57"/>
      <c r="S18" s="57"/>
      <c r="T18" s="57"/>
      <c r="U18" s="119">
        <v>0.06688559157081261</v>
      </c>
      <c r="V18" s="57"/>
      <c r="W18" s="57"/>
      <c r="X18" s="57"/>
      <c r="Y18" s="57"/>
      <c r="Z18" s="57"/>
      <c r="AA18" s="57"/>
      <c r="AB18" s="58">
        <v>3239</v>
      </c>
      <c r="AC18" s="57"/>
      <c r="AD18" s="57"/>
      <c r="AE18" s="57"/>
      <c r="AF18" s="57"/>
      <c r="AG18" s="57"/>
      <c r="AH18" s="119">
        <v>0.0774232102306681</v>
      </c>
      <c r="AI18" s="57"/>
      <c r="AJ18" s="1"/>
    </row>
    <row r="19" spans="2:36" ht="12" customHeight="1">
      <c r="B19" s="133" t="s">
        <v>596</v>
      </c>
      <c r="C19" s="57"/>
      <c r="D19" s="57"/>
      <c r="E19" s="57"/>
      <c r="F19" s="57"/>
      <c r="G19" s="57"/>
      <c r="H19" s="57"/>
      <c r="I19" s="140">
        <v>191989516.78000033</v>
      </c>
      <c r="J19" s="57"/>
      <c r="K19" s="57"/>
      <c r="L19" s="57"/>
      <c r="M19" s="57"/>
      <c r="N19" s="57"/>
      <c r="O19" s="57"/>
      <c r="P19" s="57"/>
      <c r="Q19" s="57"/>
      <c r="R19" s="57"/>
      <c r="S19" s="57"/>
      <c r="T19" s="57"/>
      <c r="U19" s="119">
        <v>0.06336162695258377</v>
      </c>
      <c r="V19" s="57"/>
      <c r="W19" s="57"/>
      <c r="X19" s="57"/>
      <c r="Y19" s="57"/>
      <c r="Z19" s="57"/>
      <c r="AA19" s="57"/>
      <c r="AB19" s="58">
        <v>2863</v>
      </c>
      <c r="AC19" s="57"/>
      <c r="AD19" s="57"/>
      <c r="AE19" s="57"/>
      <c r="AF19" s="57"/>
      <c r="AG19" s="57"/>
      <c r="AH19" s="119">
        <v>0.06843552049719134</v>
      </c>
      <c r="AI19" s="57"/>
      <c r="AJ19" s="1"/>
    </row>
    <row r="20" spans="2:36" ht="12" customHeight="1">
      <c r="B20" s="133" t="s">
        <v>598</v>
      </c>
      <c r="C20" s="57"/>
      <c r="D20" s="57"/>
      <c r="E20" s="57"/>
      <c r="F20" s="57"/>
      <c r="G20" s="57"/>
      <c r="H20" s="57"/>
      <c r="I20" s="140">
        <v>172494837.77000016</v>
      </c>
      <c r="J20" s="57"/>
      <c r="K20" s="57"/>
      <c r="L20" s="57"/>
      <c r="M20" s="57"/>
      <c r="N20" s="57"/>
      <c r="O20" s="57"/>
      <c r="P20" s="57"/>
      <c r="Q20" s="57"/>
      <c r="R20" s="57"/>
      <c r="S20" s="57"/>
      <c r="T20" s="57"/>
      <c r="U20" s="119">
        <v>0.056927866403004276</v>
      </c>
      <c r="V20" s="57"/>
      <c r="W20" s="57"/>
      <c r="X20" s="57"/>
      <c r="Y20" s="57"/>
      <c r="Z20" s="57"/>
      <c r="AA20" s="57"/>
      <c r="AB20" s="58">
        <v>1976</v>
      </c>
      <c r="AC20" s="57"/>
      <c r="AD20" s="57"/>
      <c r="AE20" s="57"/>
      <c r="AF20" s="57"/>
      <c r="AG20" s="57"/>
      <c r="AH20" s="119">
        <v>0.04723317796103741</v>
      </c>
      <c r="AI20" s="57"/>
      <c r="AJ20" s="1"/>
    </row>
    <row r="21" spans="2:36" ht="12" customHeight="1">
      <c r="B21" s="133" t="s">
        <v>600</v>
      </c>
      <c r="C21" s="57"/>
      <c r="D21" s="57"/>
      <c r="E21" s="57"/>
      <c r="F21" s="57"/>
      <c r="G21" s="57"/>
      <c r="H21" s="57"/>
      <c r="I21" s="140">
        <v>113346919.96999994</v>
      </c>
      <c r="J21" s="57"/>
      <c r="K21" s="57"/>
      <c r="L21" s="57"/>
      <c r="M21" s="57"/>
      <c r="N21" s="57"/>
      <c r="O21" s="57"/>
      <c r="P21" s="57"/>
      <c r="Q21" s="57"/>
      <c r="R21" s="57"/>
      <c r="S21" s="57"/>
      <c r="T21" s="57"/>
      <c r="U21" s="119">
        <v>0.037407486511845014</v>
      </c>
      <c r="V21" s="57"/>
      <c r="W21" s="57"/>
      <c r="X21" s="57"/>
      <c r="Y21" s="57"/>
      <c r="Z21" s="57"/>
      <c r="AA21" s="57"/>
      <c r="AB21" s="58">
        <v>1628</v>
      </c>
      <c r="AC21" s="57"/>
      <c r="AD21" s="57"/>
      <c r="AE21" s="57"/>
      <c r="AF21" s="57"/>
      <c r="AG21" s="57"/>
      <c r="AH21" s="119">
        <v>0.03891478427154297</v>
      </c>
      <c r="AI21" s="57"/>
      <c r="AJ21" s="1"/>
    </row>
    <row r="22" spans="2:36" ht="12" customHeight="1">
      <c r="B22" s="133" t="s">
        <v>534</v>
      </c>
      <c r="C22" s="57"/>
      <c r="D22" s="57"/>
      <c r="E22" s="57"/>
      <c r="F22" s="57"/>
      <c r="G22" s="57"/>
      <c r="H22" s="57"/>
      <c r="I22" s="140">
        <v>74781669.92000003</v>
      </c>
      <c r="J22" s="57"/>
      <c r="K22" s="57"/>
      <c r="L22" s="57"/>
      <c r="M22" s="57"/>
      <c r="N22" s="57"/>
      <c r="O22" s="57"/>
      <c r="P22" s="57"/>
      <c r="Q22" s="57"/>
      <c r="R22" s="57"/>
      <c r="S22" s="57"/>
      <c r="T22" s="57"/>
      <c r="U22" s="119">
        <v>0.02467993227876017</v>
      </c>
      <c r="V22" s="57"/>
      <c r="W22" s="57"/>
      <c r="X22" s="57"/>
      <c r="Y22" s="57"/>
      <c r="Z22" s="57"/>
      <c r="AA22" s="57"/>
      <c r="AB22" s="58">
        <v>1056</v>
      </c>
      <c r="AC22" s="57"/>
      <c r="AD22" s="57"/>
      <c r="AE22" s="57"/>
      <c r="AF22" s="57"/>
      <c r="AG22" s="57"/>
      <c r="AH22" s="119">
        <v>0.025242022230190033</v>
      </c>
      <c r="AI22" s="57"/>
      <c r="AJ22" s="1"/>
    </row>
    <row r="23" spans="2:36" ht="12" customHeight="1">
      <c r="B23" s="133" t="s">
        <v>62</v>
      </c>
      <c r="C23" s="57"/>
      <c r="D23" s="57"/>
      <c r="E23" s="57"/>
      <c r="F23" s="57"/>
      <c r="G23" s="57"/>
      <c r="H23" s="57"/>
      <c r="I23" s="140">
        <v>3333470.45</v>
      </c>
      <c r="J23" s="57"/>
      <c r="K23" s="57"/>
      <c r="L23" s="57"/>
      <c r="M23" s="57"/>
      <c r="N23" s="57"/>
      <c r="O23" s="57"/>
      <c r="P23" s="57"/>
      <c r="Q23" s="57"/>
      <c r="R23" s="57"/>
      <c r="S23" s="57"/>
      <c r="T23" s="57"/>
      <c r="U23" s="119">
        <v>0.0011001335627735893</v>
      </c>
      <c r="V23" s="57"/>
      <c r="W23" s="57"/>
      <c r="X23" s="57"/>
      <c r="Y23" s="57"/>
      <c r="Z23" s="57"/>
      <c r="AA23" s="57"/>
      <c r="AB23" s="58">
        <v>36</v>
      </c>
      <c r="AC23" s="57"/>
      <c r="AD23" s="57"/>
      <c r="AE23" s="57"/>
      <c r="AF23" s="57"/>
      <c r="AG23" s="57"/>
      <c r="AH23" s="119">
        <v>0.0008605234851201147</v>
      </c>
      <c r="AI23" s="57"/>
      <c r="AJ23" s="1"/>
    </row>
    <row r="24" spans="2:36" ht="13.5" customHeight="1">
      <c r="B24" s="147"/>
      <c r="C24" s="142"/>
      <c r="D24" s="142"/>
      <c r="E24" s="142"/>
      <c r="F24" s="142"/>
      <c r="G24" s="142"/>
      <c r="H24" s="142"/>
      <c r="I24" s="143">
        <v>3030059769.8300004</v>
      </c>
      <c r="J24" s="142"/>
      <c r="K24" s="142"/>
      <c r="L24" s="142"/>
      <c r="M24" s="142"/>
      <c r="N24" s="142"/>
      <c r="O24" s="142"/>
      <c r="P24" s="142"/>
      <c r="Q24" s="142"/>
      <c r="R24" s="142"/>
      <c r="S24" s="142"/>
      <c r="T24" s="142"/>
      <c r="U24" s="144">
        <v>1.000000000000002</v>
      </c>
      <c r="V24" s="142"/>
      <c r="W24" s="142"/>
      <c r="X24" s="142"/>
      <c r="Y24" s="142"/>
      <c r="Z24" s="142"/>
      <c r="AA24" s="142"/>
      <c r="AB24" s="145">
        <v>41835</v>
      </c>
      <c r="AC24" s="142"/>
      <c r="AD24" s="142"/>
      <c r="AE24" s="142"/>
      <c r="AF24" s="142"/>
      <c r="AG24" s="142"/>
      <c r="AH24" s="144">
        <v>1</v>
      </c>
      <c r="AI24" s="142"/>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9" t="s">
        <v>1167</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1"/>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64" t="s">
        <v>1184</v>
      </c>
      <c r="C28" s="65"/>
      <c r="D28" s="65"/>
      <c r="E28" s="65"/>
      <c r="F28" s="65"/>
      <c r="G28" s="65"/>
      <c r="H28" s="65"/>
      <c r="I28" s="65"/>
      <c r="J28" s="64" t="s">
        <v>1181</v>
      </c>
      <c r="K28" s="65"/>
      <c r="L28" s="65"/>
      <c r="M28" s="65"/>
      <c r="N28" s="65"/>
      <c r="O28" s="65"/>
      <c r="P28" s="65"/>
      <c r="Q28" s="65"/>
      <c r="R28" s="65"/>
      <c r="S28" s="65"/>
      <c r="T28" s="65"/>
      <c r="U28" s="64" t="s">
        <v>1182</v>
      </c>
      <c r="V28" s="65"/>
      <c r="W28" s="65"/>
      <c r="X28" s="65"/>
      <c r="Y28" s="65"/>
      <c r="Z28" s="65"/>
      <c r="AA28" s="65"/>
      <c r="AB28" s="64" t="s">
        <v>1183</v>
      </c>
      <c r="AC28" s="65"/>
      <c r="AD28" s="65"/>
      <c r="AE28" s="65"/>
      <c r="AF28" s="65"/>
      <c r="AG28" s="64" t="s">
        <v>1182</v>
      </c>
      <c r="AH28" s="65"/>
      <c r="AI28" s="65"/>
      <c r="AJ28" s="1"/>
    </row>
    <row r="29" spans="2:36" ht="12.75" customHeight="1">
      <c r="B29" s="56" t="s">
        <v>1185</v>
      </c>
      <c r="C29" s="57"/>
      <c r="D29" s="57"/>
      <c r="E29" s="57"/>
      <c r="F29" s="57"/>
      <c r="G29" s="57"/>
      <c r="H29" s="57"/>
      <c r="I29" s="57"/>
      <c r="J29" s="140">
        <v>233503628.09000087</v>
      </c>
      <c r="K29" s="57"/>
      <c r="L29" s="57"/>
      <c r="M29" s="57"/>
      <c r="N29" s="57"/>
      <c r="O29" s="57"/>
      <c r="P29" s="57"/>
      <c r="Q29" s="57"/>
      <c r="R29" s="57"/>
      <c r="S29" s="57"/>
      <c r="T29" s="57"/>
      <c r="U29" s="119">
        <v>0.0770623835262173</v>
      </c>
      <c r="V29" s="57"/>
      <c r="W29" s="57"/>
      <c r="X29" s="57"/>
      <c r="Y29" s="57"/>
      <c r="Z29" s="57"/>
      <c r="AA29" s="57"/>
      <c r="AB29" s="58">
        <v>2279</v>
      </c>
      <c r="AC29" s="57"/>
      <c r="AD29" s="57"/>
      <c r="AE29" s="57"/>
      <c r="AF29" s="57"/>
      <c r="AG29" s="119">
        <v>0.05447591729413171</v>
      </c>
      <c r="AH29" s="57"/>
      <c r="AI29" s="57"/>
      <c r="AJ29" s="1"/>
    </row>
    <row r="30" spans="2:36" ht="12.75" customHeight="1">
      <c r="B30" s="56" t="s">
        <v>1186</v>
      </c>
      <c r="C30" s="57"/>
      <c r="D30" s="57"/>
      <c r="E30" s="57"/>
      <c r="F30" s="57"/>
      <c r="G30" s="57"/>
      <c r="H30" s="57"/>
      <c r="I30" s="57"/>
      <c r="J30" s="140">
        <v>470165724.5399998</v>
      </c>
      <c r="K30" s="57"/>
      <c r="L30" s="57"/>
      <c r="M30" s="57"/>
      <c r="N30" s="57"/>
      <c r="O30" s="57"/>
      <c r="P30" s="57"/>
      <c r="Q30" s="57"/>
      <c r="R30" s="57"/>
      <c r="S30" s="57"/>
      <c r="T30" s="57"/>
      <c r="U30" s="119">
        <v>0.15516714528914352</v>
      </c>
      <c r="V30" s="57"/>
      <c r="W30" s="57"/>
      <c r="X30" s="57"/>
      <c r="Y30" s="57"/>
      <c r="Z30" s="57"/>
      <c r="AA30" s="57"/>
      <c r="AB30" s="58">
        <v>5232</v>
      </c>
      <c r="AC30" s="57"/>
      <c r="AD30" s="57"/>
      <c r="AE30" s="57"/>
      <c r="AF30" s="57"/>
      <c r="AG30" s="119">
        <v>0.12506274650412333</v>
      </c>
      <c r="AH30" s="57"/>
      <c r="AI30" s="57"/>
      <c r="AJ30" s="1"/>
    </row>
    <row r="31" spans="2:36" ht="12.75" customHeight="1">
      <c r="B31" s="56" t="s">
        <v>1187</v>
      </c>
      <c r="C31" s="57"/>
      <c r="D31" s="57"/>
      <c r="E31" s="57"/>
      <c r="F31" s="57"/>
      <c r="G31" s="57"/>
      <c r="H31" s="57"/>
      <c r="I31" s="57"/>
      <c r="J31" s="140">
        <v>440255662.9899999</v>
      </c>
      <c r="K31" s="57"/>
      <c r="L31" s="57"/>
      <c r="M31" s="57"/>
      <c r="N31" s="57"/>
      <c r="O31" s="57"/>
      <c r="P31" s="57"/>
      <c r="Q31" s="57"/>
      <c r="R31" s="57"/>
      <c r="S31" s="57"/>
      <c r="T31" s="57"/>
      <c r="U31" s="119">
        <v>0.1452960325646318</v>
      </c>
      <c r="V31" s="57"/>
      <c r="W31" s="57"/>
      <c r="X31" s="57"/>
      <c r="Y31" s="57"/>
      <c r="Z31" s="57"/>
      <c r="AA31" s="57"/>
      <c r="AB31" s="58">
        <v>5047</v>
      </c>
      <c r="AC31" s="57"/>
      <c r="AD31" s="57"/>
      <c r="AE31" s="57"/>
      <c r="AF31" s="57"/>
      <c r="AG31" s="119">
        <v>0.12064061192781164</v>
      </c>
      <c r="AH31" s="57"/>
      <c r="AI31" s="57"/>
      <c r="AJ31" s="1"/>
    </row>
    <row r="32" spans="2:36" ht="12.75" customHeight="1">
      <c r="B32" s="56" t="s">
        <v>1188</v>
      </c>
      <c r="C32" s="57"/>
      <c r="D32" s="57"/>
      <c r="E32" s="57"/>
      <c r="F32" s="57"/>
      <c r="G32" s="57"/>
      <c r="H32" s="57"/>
      <c r="I32" s="57"/>
      <c r="J32" s="140">
        <v>614418523.3299998</v>
      </c>
      <c r="K32" s="57"/>
      <c r="L32" s="57"/>
      <c r="M32" s="57"/>
      <c r="N32" s="57"/>
      <c r="O32" s="57"/>
      <c r="P32" s="57"/>
      <c r="Q32" s="57"/>
      <c r="R32" s="57"/>
      <c r="S32" s="57"/>
      <c r="T32" s="57"/>
      <c r="U32" s="119">
        <v>0.20277439060697877</v>
      </c>
      <c r="V32" s="57"/>
      <c r="W32" s="57"/>
      <c r="X32" s="57"/>
      <c r="Y32" s="57"/>
      <c r="Z32" s="57"/>
      <c r="AA32" s="57"/>
      <c r="AB32" s="58">
        <v>7970</v>
      </c>
      <c r="AC32" s="57"/>
      <c r="AD32" s="57"/>
      <c r="AE32" s="57"/>
      <c r="AF32" s="57"/>
      <c r="AG32" s="119">
        <v>0.19051033823353652</v>
      </c>
      <c r="AH32" s="57"/>
      <c r="AI32" s="57"/>
      <c r="AJ32" s="1"/>
    </row>
    <row r="33" spans="2:36" ht="12.75" customHeight="1">
      <c r="B33" s="56" t="s">
        <v>1189</v>
      </c>
      <c r="C33" s="57"/>
      <c r="D33" s="57"/>
      <c r="E33" s="57"/>
      <c r="F33" s="57"/>
      <c r="G33" s="57"/>
      <c r="H33" s="57"/>
      <c r="I33" s="57"/>
      <c r="J33" s="140">
        <v>686060100.9999963</v>
      </c>
      <c r="K33" s="57"/>
      <c r="L33" s="57"/>
      <c r="M33" s="57"/>
      <c r="N33" s="57"/>
      <c r="O33" s="57"/>
      <c r="P33" s="57"/>
      <c r="Q33" s="57"/>
      <c r="R33" s="57"/>
      <c r="S33" s="57"/>
      <c r="T33" s="57"/>
      <c r="U33" s="119">
        <v>0.22641800925217004</v>
      </c>
      <c r="V33" s="57"/>
      <c r="W33" s="57"/>
      <c r="X33" s="57"/>
      <c r="Y33" s="57"/>
      <c r="Z33" s="57"/>
      <c r="AA33" s="57"/>
      <c r="AB33" s="58">
        <v>10929</v>
      </c>
      <c r="AC33" s="57"/>
      <c r="AD33" s="57"/>
      <c r="AE33" s="57"/>
      <c r="AF33" s="57"/>
      <c r="AG33" s="119">
        <v>0.2612405880243815</v>
      </c>
      <c r="AH33" s="57"/>
      <c r="AI33" s="57"/>
      <c r="AJ33" s="1"/>
    </row>
    <row r="34" spans="2:36" ht="12.75" customHeight="1">
      <c r="B34" s="56" t="s">
        <v>1190</v>
      </c>
      <c r="C34" s="57"/>
      <c r="D34" s="57"/>
      <c r="E34" s="57"/>
      <c r="F34" s="57"/>
      <c r="G34" s="57"/>
      <c r="H34" s="57"/>
      <c r="I34" s="57"/>
      <c r="J34" s="140">
        <v>512054885.5199995</v>
      </c>
      <c r="K34" s="57"/>
      <c r="L34" s="57"/>
      <c r="M34" s="57"/>
      <c r="N34" s="57"/>
      <c r="O34" s="57"/>
      <c r="P34" s="57"/>
      <c r="Q34" s="57"/>
      <c r="R34" s="57"/>
      <c r="S34" s="57"/>
      <c r="T34" s="57"/>
      <c r="U34" s="119">
        <v>0.16899167819013972</v>
      </c>
      <c r="V34" s="57"/>
      <c r="W34" s="57"/>
      <c r="X34" s="57"/>
      <c r="Y34" s="57"/>
      <c r="Z34" s="57"/>
      <c r="AA34" s="57"/>
      <c r="AB34" s="58">
        <v>8449</v>
      </c>
      <c r="AC34" s="57"/>
      <c r="AD34" s="57"/>
      <c r="AE34" s="57"/>
      <c r="AF34" s="57"/>
      <c r="AG34" s="119">
        <v>0.20196008127166248</v>
      </c>
      <c r="AH34" s="57"/>
      <c r="AI34" s="57"/>
      <c r="AJ34" s="1"/>
    </row>
    <row r="35" spans="2:36" ht="12.75" customHeight="1">
      <c r="B35" s="56" t="s">
        <v>1191</v>
      </c>
      <c r="C35" s="57"/>
      <c r="D35" s="57"/>
      <c r="E35" s="57"/>
      <c r="F35" s="57"/>
      <c r="G35" s="57"/>
      <c r="H35" s="57"/>
      <c r="I35" s="57"/>
      <c r="J35" s="140">
        <v>19549887.35000001</v>
      </c>
      <c r="K35" s="57"/>
      <c r="L35" s="57"/>
      <c r="M35" s="57"/>
      <c r="N35" s="57"/>
      <c r="O35" s="57"/>
      <c r="P35" s="57"/>
      <c r="Q35" s="57"/>
      <c r="R35" s="57"/>
      <c r="S35" s="57"/>
      <c r="T35" s="57"/>
      <c r="U35" s="119">
        <v>0.006451980764424614</v>
      </c>
      <c r="V35" s="57"/>
      <c r="W35" s="57"/>
      <c r="X35" s="57"/>
      <c r="Y35" s="57"/>
      <c r="Z35" s="57"/>
      <c r="AA35" s="57"/>
      <c r="AB35" s="58">
        <v>390</v>
      </c>
      <c r="AC35" s="57"/>
      <c r="AD35" s="57"/>
      <c r="AE35" s="57"/>
      <c r="AF35" s="57"/>
      <c r="AG35" s="119">
        <v>0.00932233775546791</v>
      </c>
      <c r="AH35" s="57"/>
      <c r="AI35" s="57"/>
      <c r="AJ35" s="1"/>
    </row>
    <row r="36" spans="2:36" ht="12.75" customHeight="1">
      <c r="B36" s="56" t="s">
        <v>1192</v>
      </c>
      <c r="C36" s="57"/>
      <c r="D36" s="57"/>
      <c r="E36" s="57"/>
      <c r="F36" s="57"/>
      <c r="G36" s="57"/>
      <c r="H36" s="57"/>
      <c r="I36" s="57"/>
      <c r="J36" s="140">
        <v>6985122.380000001</v>
      </c>
      <c r="K36" s="57"/>
      <c r="L36" s="57"/>
      <c r="M36" s="57"/>
      <c r="N36" s="57"/>
      <c r="O36" s="57"/>
      <c r="P36" s="57"/>
      <c r="Q36" s="57"/>
      <c r="R36" s="57"/>
      <c r="S36" s="57"/>
      <c r="T36" s="57"/>
      <c r="U36" s="119">
        <v>0.0023052754435903115</v>
      </c>
      <c r="V36" s="57"/>
      <c r="W36" s="57"/>
      <c r="X36" s="57"/>
      <c r="Y36" s="57"/>
      <c r="Z36" s="57"/>
      <c r="AA36" s="57"/>
      <c r="AB36" s="58">
        <v>180</v>
      </c>
      <c r="AC36" s="57"/>
      <c r="AD36" s="57"/>
      <c r="AE36" s="57"/>
      <c r="AF36" s="57"/>
      <c r="AG36" s="119">
        <v>0.004302617425600574</v>
      </c>
      <c r="AH36" s="57"/>
      <c r="AI36" s="57"/>
      <c r="AJ36" s="1"/>
    </row>
    <row r="37" spans="2:36" ht="12.75" customHeight="1">
      <c r="B37" s="56" t="s">
        <v>1193</v>
      </c>
      <c r="C37" s="57"/>
      <c r="D37" s="57"/>
      <c r="E37" s="57"/>
      <c r="F37" s="57"/>
      <c r="G37" s="57"/>
      <c r="H37" s="57"/>
      <c r="I37" s="57"/>
      <c r="J37" s="140">
        <v>2648088.0399999986</v>
      </c>
      <c r="K37" s="57"/>
      <c r="L37" s="57"/>
      <c r="M37" s="57"/>
      <c r="N37" s="57"/>
      <c r="O37" s="57"/>
      <c r="P37" s="57"/>
      <c r="Q37" s="57"/>
      <c r="R37" s="57"/>
      <c r="S37" s="57"/>
      <c r="T37" s="57"/>
      <c r="U37" s="119">
        <v>0.000873939209505617</v>
      </c>
      <c r="V37" s="57"/>
      <c r="W37" s="57"/>
      <c r="X37" s="57"/>
      <c r="Y37" s="57"/>
      <c r="Z37" s="57"/>
      <c r="AA37" s="57"/>
      <c r="AB37" s="58">
        <v>191</v>
      </c>
      <c r="AC37" s="57"/>
      <c r="AD37" s="57"/>
      <c r="AE37" s="57"/>
      <c r="AF37" s="57"/>
      <c r="AG37" s="119">
        <v>0.004565555157165053</v>
      </c>
      <c r="AH37" s="57"/>
      <c r="AI37" s="57"/>
      <c r="AJ37" s="1"/>
    </row>
    <row r="38" spans="2:36" ht="12.75" customHeight="1">
      <c r="B38" s="56" t="s">
        <v>1194</v>
      </c>
      <c r="C38" s="57"/>
      <c r="D38" s="57"/>
      <c r="E38" s="57"/>
      <c r="F38" s="57"/>
      <c r="G38" s="57"/>
      <c r="H38" s="57"/>
      <c r="I38" s="57"/>
      <c r="J38" s="140">
        <v>7840678.789999999</v>
      </c>
      <c r="K38" s="57"/>
      <c r="L38" s="57"/>
      <c r="M38" s="57"/>
      <c r="N38" s="57"/>
      <c r="O38" s="57"/>
      <c r="P38" s="57"/>
      <c r="Q38" s="57"/>
      <c r="R38" s="57"/>
      <c r="S38" s="57"/>
      <c r="T38" s="57"/>
      <c r="U38" s="119">
        <v>0.002587631725310787</v>
      </c>
      <c r="V38" s="57"/>
      <c r="W38" s="57"/>
      <c r="X38" s="57"/>
      <c r="Y38" s="57"/>
      <c r="Z38" s="57"/>
      <c r="AA38" s="57"/>
      <c r="AB38" s="58">
        <v>396</v>
      </c>
      <c r="AC38" s="57"/>
      <c r="AD38" s="57"/>
      <c r="AE38" s="57"/>
      <c r="AF38" s="57"/>
      <c r="AG38" s="119">
        <v>0.009465758336321262</v>
      </c>
      <c r="AH38" s="57"/>
      <c r="AI38" s="57"/>
      <c r="AJ38" s="1"/>
    </row>
    <row r="39" spans="2:36" ht="12.75" customHeight="1">
      <c r="B39" s="56" t="s">
        <v>1195</v>
      </c>
      <c r="C39" s="57"/>
      <c r="D39" s="57"/>
      <c r="E39" s="57"/>
      <c r="F39" s="57"/>
      <c r="G39" s="57"/>
      <c r="H39" s="57"/>
      <c r="I39" s="57"/>
      <c r="J39" s="140">
        <v>16785069.439999998</v>
      </c>
      <c r="K39" s="57"/>
      <c r="L39" s="57"/>
      <c r="M39" s="57"/>
      <c r="N39" s="57"/>
      <c r="O39" s="57"/>
      <c r="P39" s="57"/>
      <c r="Q39" s="57"/>
      <c r="R39" s="57"/>
      <c r="S39" s="57"/>
      <c r="T39" s="57"/>
      <c r="U39" s="119">
        <v>0.005539517605272102</v>
      </c>
      <c r="V39" s="57"/>
      <c r="W39" s="57"/>
      <c r="X39" s="57"/>
      <c r="Y39" s="57"/>
      <c r="Z39" s="57"/>
      <c r="AA39" s="57"/>
      <c r="AB39" s="58">
        <v>327</v>
      </c>
      <c r="AC39" s="57"/>
      <c r="AD39" s="57"/>
      <c r="AE39" s="57"/>
      <c r="AF39" s="57"/>
      <c r="AG39" s="119">
        <v>0.007816421656507708</v>
      </c>
      <c r="AH39" s="57"/>
      <c r="AI39" s="57"/>
      <c r="AJ39" s="1"/>
    </row>
    <row r="40" spans="2:36" ht="12.75" customHeight="1">
      <c r="B40" s="56" t="s">
        <v>1196</v>
      </c>
      <c r="C40" s="57"/>
      <c r="D40" s="57"/>
      <c r="E40" s="57"/>
      <c r="F40" s="57"/>
      <c r="G40" s="57"/>
      <c r="H40" s="57"/>
      <c r="I40" s="57"/>
      <c r="J40" s="140">
        <v>5304768.110000001</v>
      </c>
      <c r="K40" s="57"/>
      <c r="L40" s="57"/>
      <c r="M40" s="57"/>
      <c r="N40" s="57"/>
      <c r="O40" s="57"/>
      <c r="P40" s="57"/>
      <c r="Q40" s="57"/>
      <c r="R40" s="57"/>
      <c r="S40" s="57"/>
      <c r="T40" s="57"/>
      <c r="U40" s="119">
        <v>0.001750714016541538</v>
      </c>
      <c r="V40" s="57"/>
      <c r="W40" s="57"/>
      <c r="X40" s="57"/>
      <c r="Y40" s="57"/>
      <c r="Z40" s="57"/>
      <c r="AA40" s="57"/>
      <c r="AB40" s="58">
        <v>122</v>
      </c>
      <c r="AC40" s="57"/>
      <c r="AD40" s="57"/>
      <c r="AE40" s="57"/>
      <c r="AF40" s="57"/>
      <c r="AG40" s="119">
        <v>0.0029162184773515</v>
      </c>
      <c r="AH40" s="57"/>
      <c r="AI40" s="57"/>
      <c r="AJ40" s="1"/>
    </row>
    <row r="41" spans="2:36" ht="12.75" customHeight="1">
      <c r="B41" s="56" t="s">
        <v>1197</v>
      </c>
      <c r="C41" s="57"/>
      <c r="D41" s="57"/>
      <c r="E41" s="57"/>
      <c r="F41" s="57"/>
      <c r="G41" s="57"/>
      <c r="H41" s="57"/>
      <c r="I41" s="57"/>
      <c r="J41" s="140">
        <v>5488455.619999998</v>
      </c>
      <c r="K41" s="57"/>
      <c r="L41" s="57"/>
      <c r="M41" s="57"/>
      <c r="N41" s="57"/>
      <c r="O41" s="57"/>
      <c r="P41" s="57"/>
      <c r="Q41" s="57"/>
      <c r="R41" s="57"/>
      <c r="S41" s="57"/>
      <c r="T41" s="57"/>
      <c r="U41" s="119">
        <v>0.0018113357613100591</v>
      </c>
      <c r="V41" s="57"/>
      <c r="W41" s="57"/>
      <c r="X41" s="57"/>
      <c r="Y41" s="57"/>
      <c r="Z41" s="57"/>
      <c r="AA41" s="57"/>
      <c r="AB41" s="58">
        <v>28</v>
      </c>
      <c r="AC41" s="57"/>
      <c r="AD41" s="57"/>
      <c r="AE41" s="57"/>
      <c r="AF41" s="57"/>
      <c r="AG41" s="119">
        <v>0.0006692960439823115</v>
      </c>
      <c r="AH41" s="57"/>
      <c r="AI41" s="57"/>
      <c r="AJ41" s="1"/>
    </row>
    <row r="42" spans="2:36" ht="12.75" customHeight="1">
      <c r="B42" s="56" t="s">
        <v>1198</v>
      </c>
      <c r="C42" s="57"/>
      <c r="D42" s="57"/>
      <c r="E42" s="57"/>
      <c r="F42" s="57"/>
      <c r="G42" s="57"/>
      <c r="H42" s="57"/>
      <c r="I42" s="57"/>
      <c r="J42" s="140">
        <v>1396445.19</v>
      </c>
      <c r="K42" s="57"/>
      <c r="L42" s="57"/>
      <c r="M42" s="57"/>
      <c r="N42" s="57"/>
      <c r="O42" s="57"/>
      <c r="P42" s="57"/>
      <c r="Q42" s="57"/>
      <c r="R42" s="57"/>
      <c r="S42" s="57"/>
      <c r="T42" s="57"/>
      <c r="U42" s="119">
        <v>0.0004608639089909268</v>
      </c>
      <c r="V42" s="57"/>
      <c r="W42" s="57"/>
      <c r="X42" s="57"/>
      <c r="Y42" s="57"/>
      <c r="Z42" s="57"/>
      <c r="AA42" s="57"/>
      <c r="AB42" s="58">
        <v>24</v>
      </c>
      <c r="AC42" s="57"/>
      <c r="AD42" s="57"/>
      <c r="AE42" s="57"/>
      <c r="AF42" s="57"/>
      <c r="AG42" s="119">
        <v>0.0005736823234134098</v>
      </c>
      <c r="AH42" s="57"/>
      <c r="AI42" s="57"/>
      <c r="AJ42" s="1"/>
    </row>
    <row r="43" spans="2:36" ht="12.75" customHeight="1">
      <c r="B43" s="56" t="s">
        <v>1199</v>
      </c>
      <c r="C43" s="57"/>
      <c r="D43" s="57"/>
      <c r="E43" s="57"/>
      <c r="F43" s="57"/>
      <c r="G43" s="57"/>
      <c r="H43" s="57"/>
      <c r="I43" s="57"/>
      <c r="J43" s="140">
        <v>2942528.95</v>
      </c>
      <c r="K43" s="57"/>
      <c r="L43" s="57"/>
      <c r="M43" s="57"/>
      <c r="N43" s="57"/>
      <c r="O43" s="57"/>
      <c r="P43" s="57"/>
      <c r="Q43" s="57"/>
      <c r="R43" s="57"/>
      <c r="S43" s="57"/>
      <c r="T43" s="57"/>
      <c r="U43" s="119">
        <v>0.000971112510485261</v>
      </c>
      <c r="V43" s="57"/>
      <c r="W43" s="57"/>
      <c r="X43" s="57"/>
      <c r="Y43" s="57"/>
      <c r="Z43" s="57"/>
      <c r="AA43" s="57"/>
      <c r="AB43" s="58">
        <v>68</v>
      </c>
      <c r="AC43" s="57"/>
      <c r="AD43" s="57"/>
      <c r="AE43" s="57"/>
      <c r="AF43" s="57"/>
      <c r="AG43" s="119">
        <v>0.0016254332496713278</v>
      </c>
      <c r="AH43" s="57"/>
      <c r="AI43" s="57"/>
      <c r="AJ43" s="1"/>
    </row>
    <row r="44" spans="2:36" ht="12.75" customHeight="1">
      <c r="B44" s="56" t="s">
        <v>1200</v>
      </c>
      <c r="C44" s="57"/>
      <c r="D44" s="57"/>
      <c r="E44" s="57"/>
      <c r="F44" s="57"/>
      <c r="G44" s="57"/>
      <c r="H44" s="57"/>
      <c r="I44" s="57"/>
      <c r="J44" s="140">
        <v>3062907.289999999</v>
      </c>
      <c r="K44" s="57"/>
      <c r="L44" s="57"/>
      <c r="M44" s="57"/>
      <c r="N44" s="57"/>
      <c r="O44" s="57"/>
      <c r="P44" s="57"/>
      <c r="Q44" s="57"/>
      <c r="R44" s="57"/>
      <c r="S44" s="57"/>
      <c r="T44" s="57"/>
      <c r="U44" s="119">
        <v>0.0010108405518917687</v>
      </c>
      <c r="V44" s="57"/>
      <c r="W44" s="57"/>
      <c r="X44" s="57"/>
      <c r="Y44" s="57"/>
      <c r="Z44" s="57"/>
      <c r="AA44" s="57"/>
      <c r="AB44" s="58">
        <v>121</v>
      </c>
      <c r="AC44" s="57"/>
      <c r="AD44" s="57"/>
      <c r="AE44" s="57"/>
      <c r="AF44" s="57"/>
      <c r="AG44" s="119">
        <v>0.0028923150472092746</v>
      </c>
      <c r="AH44" s="57"/>
      <c r="AI44" s="57"/>
      <c r="AJ44" s="1"/>
    </row>
    <row r="45" spans="2:36" ht="12.75" customHeight="1">
      <c r="B45" s="56" t="s">
        <v>1201</v>
      </c>
      <c r="C45" s="57"/>
      <c r="D45" s="57"/>
      <c r="E45" s="57"/>
      <c r="F45" s="57"/>
      <c r="G45" s="57"/>
      <c r="H45" s="57"/>
      <c r="I45" s="57"/>
      <c r="J45" s="140">
        <v>986900.05</v>
      </c>
      <c r="K45" s="57"/>
      <c r="L45" s="57"/>
      <c r="M45" s="57"/>
      <c r="N45" s="57"/>
      <c r="O45" s="57"/>
      <c r="P45" s="57"/>
      <c r="Q45" s="57"/>
      <c r="R45" s="57"/>
      <c r="S45" s="57"/>
      <c r="T45" s="57"/>
      <c r="U45" s="119">
        <v>0.00032570316263278554</v>
      </c>
      <c r="V45" s="57"/>
      <c r="W45" s="57"/>
      <c r="X45" s="57"/>
      <c r="Y45" s="57"/>
      <c r="Z45" s="57"/>
      <c r="AA45" s="57"/>
      <c r="AB45" s="58">
        <v>44</v>
      </c>
      <c r="AC45" s="57"/>
      <c r="AD45" s="57"/>
      <c r="AE45" s="57"/>
      <c r="AF45" s="57"/>
      <c r="AG45" s="119">
        <v>0.001051750926257918</v>
      </c>
      <c r="AH45" s="57"/>
      <c r="AI45" s="57"/>
      <c r="AJ45" s="1"/>
    </row>
    <row r="46" spans="2:36" ht="12.75" customHeight="1">
      <c r="B46" s="56" t="s">
        <v>1202</v>
      </c>
      <c r="C46" s="57"/>
      <c r="D46" s="57"/>
      <c r="E46" s="57"/>
      <c r="F46" s="57"/>
      <c r="G46" s="57"/>
      <c r="H46" s="57"/>
      <c r="I46" s="57"/>
      <c r="J46" s="140">
        <v>508320.19999999995</v>
      </c>
      <c r="K46" s="57"/>
      <c r="L46" s="57"/>
      <c r="M46" s="57"/>
      <c r="N46" s="57"/>
      <c r="O46" s="57"/>
      <c r="P46" s="57"/>
      <c r="Q46" s="57"/>
      <c r="R46" s="57"/>
      <c r="S46" s="57"/>
      <c r="T46" s="57"/>
      <c r="U46" s="119">
        <v>0.00016775913302479828</v>
      </c>
      <c r="V46" s="57"/>
      <c r="W46" s="57"/>
      <c r="X46" s="57"/>
      <c r="Y46" s="57"/>
      <c r="Z46" s="57"/>
      <c r="AA46" s="57"/>
      <c r="AB46" s="58">
        <v>29</v>
      </c>
      <c r="AC46" s="57"/>
      <c r="AD46" s="57"/>
      <c r="AE46" s="57"/>
      <c r="AF46" s="57"/>
      <c r="AG46" s="119">
        <v>0.0006931994741245369</v>
      </c>
      <c r="AH46" s="57"/>
      <c r="AI46" s="57"/>
      <c r="AJ46" s="1"/>
    </row>
    <row r="47" spans="2:36" ht="12.75" customHeight="1">
      <c r="B47" s="56" t="s">
        <v>1203</v>
      </c>
      <c r="C47" s="57"/>
      <c r="D47" s="57"/>
      <c r="E47" s="57"/>
      <c r="F47" s="57"/>
      <c r="G47" s="57"/>
      <c r="H47" s="57"/>
      <c r="I47" s="57"/>
      <c r="J47" s="140">
        <v>39643.840000000004</v>
      </c>
      <c r="K47" s="57"/>
      <c r="L47" s="57"/>
      <c r="M47" s="57"/>
      <c r="N47" s="57"/>
      <c r="O47" s="57"/>
      <c r="P47" s="57"/>
      <c r="Q47" s="57"/>
      <c r="R47" s="57"/>
      <c r="S47" s="57"/>
      <c r="T47" s="57"/>
      <c r="U47" s="119">
        <v>1.308351749187583E-05</v>
      </c>
      <c r="V47" s="57"/>
      <c r="W47" s="57"/>
      <c r="X47" s="57"/>
      <c r="Y47" s="57"/>
      <c r="Z47" s="57"/>
      <c r="AA47" s="57"/>
      <c r="AB47" s="58">
        <v>4</v>
      </c>
      <c r="AC47" s="57"/>
      <c r="AD47" s="57"/>
      <c r="AE47" s="57"/>
      <c r="AF47" s="57"/>
      <c r="AG47" s="119">
        <v>9.561372056890163E-05</v>
      </c>
      <c r="AH47" s="57"/>
      <c r="AI47" s="57"/>
      <c r="AJ47" s="1"/>
    </row>
    <row r="48" spans="2:36" ht="12.75" customHeight="1">
      <c r="B48" s="56" t="s">
        <v>1204</v>
      </c>
      <c r="C48" s="57"/>
      <c r="D48" s="57"/>
      <c r="E48" s="57"/>
      <c r="F48" s="57"/>
      <c r="G48" s="57"/>
      <c r="H48" s="57"/>
      <c r="I48" s="57"/>
      <c r="J48" s="140">
        <v>49518.56</v>
      </c>
      <c r="K48" s="57"/>
      <c r="L48" s="57"/>
      <c r="M48" s="57"/>
      <c r="N48" s="57"/>
      <c r="O48" s="57"/>
      <c r="P48" s="57"/>
      <c r="Q48" s="57"/>
      <c r="R48" s="57"/>
      <c r="S48" s="57"/>
      <c r="T48" s="57"/>
      <c r="U48" s="119">
        <v>1.6342436704731497E-05</v>
      </c>
      <c r="V48" s="57"/>
      <c r="W48" s="57"/>
      <c r="X48" s="57"/>
      <c r="Y48" s="57"/>
      <c r="Z48" s="57"/>
      <c r="AA48" s="57"/>
      <c r="AB48" s="58">
        <v>3</v>
      </c>
      <c r="AC48" s="57"/>
      <c r="AD48" s="57"/>
      <c r="AE48" s="57"/>
      <c r="AF48" s="57"/>
      <c r="AG48" s="119">
        <v>7.171029042667623E-05</v>
      </c>
      <c r="AH48" s="57"/>
      <c r="AI48" s="57"/>
      <c r="AJ48" s="1"/>
    </row>
    <row r="49" spans="2:36" ht="12.75" customHeight="1">
      <c r="B49" s="56" t="s">
        <v>1205</v>
      </c>
      <c r="C49" s="57"/>
      <c r="D49" s="57"/>
      <c r="E49" s="57"/>
      <c r="F49" s="57"/>
      <c r="G49" s="57"/>
      <c r="H49" s="57"/>
      <c r="I49" s="57"/>
      <c r="J49" s="140">
        <v>12910.55</v>
      </c>
      <c r="K49" s="57"/>
      <c r="L49" s="57"/>
      <c r="M49" s="57"/>
      <c r="N49" s="57"/>
      <c r="O49" s="57"/>
      <c r="P49" s="57"/>
      <c r="Q49" s="57"/>
      <c r="R49" s="57"/>
      <c r="S49" s="57"/>
      <c r="T49" s="57"/>
      <c r="U49" s="119">
        <v>4.2608235416835874E-06</v>
      </c>
      <c r="V49" s="57"/>
      <c r="W49" s="57"/>
      <c r="X49" s="57"/>
      <c r="Y49" s="57"/>
      <c r="Z49" s="57"/>
      <c r="AA49" s="57"/>
      <c r="AB49" s="58">
        <v>2</v>
      </c>
      <c r="AC49" s="57"/>
      <c r="AD49" s="57"/>
      <c r="AE49" s="57"/>
      <c r="AF49" s="57"/>
      <c r="AG49" s="119">
        <v>4.7806860284450816E-05</v>
      </c>
      <c r="AH49" s="57"/>
      <c r="AI49" s="57"/>
      <c r="AJ49" s="1"/>
    </row>
    <row r="50" spans="2:36" ht="12.75" customHeight="1">
      <c r="B50" s="141"/>
      <c r="C50" s="142"/>
      <c r="D50" s="142"/>
      <c r="E50" s="142"/>
      <c r="F50" s="142"/>
      <c r="G50" s="142"/>
      <c r="H50" s="142"/>
      <c r="I50" s="142"/>
      <c r="J50" s="143">
        <v>3030059769.829996</v>
      </c>
      <c r="K50" s="142"/>
      <c r="L50" s="142"/>
      <c r="M50" s="142"/>
      <c r="N50" s="142"/>
      <c r="O50" s="142"/>
      <c r="P50" s="142"/>
      <c r="Q50" s="142"/>
      <c r="R50" s="142"/>
      <c r="S50" s="142"/>
      <c r="T50" s="142"/>
      <c r="U50" s="144">
        <v>1.0000000000000033</v>
      </c>
      <c r="V50" s="142"/>
      <c r="W50" s="142"/>
      <c r="X50" s="142"/>
      <c r="Y50" s="142"/>
      <c r="Z50" s="142"/>
      <c r="AA50" s="142"/>
      <c r="AB50" s="145">
        <v>41835</v>
      </c>
      <c r="AC50" s="142"/>
      <c r="AD50" s="142"/>
      <c r="AE50" s="142"/>
      <c r="AF50" s="142"/>
      <c r="AG50" s="144">
        <v>1</v>
      </c>
      <c r="AH50" s="142"/>
      <c r="AI50" s="142"/>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69" t="s">
        <v>1168</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1"/>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64" t="s">
        <v>1184</v>
      </c>
      <c r="C54" s="65"/>
      <c r="D54" s="65"/>
      <c r="E54" s="65"/>
      <c r="F54" s="65"/>
      <c r="G54" s="65"/>
      <c r="H54" s="65"/>
      <c r="I54" s="65"/>
      <c r="J54" s="64" t="s">
        <v>1181</v>
      </c>
      <c r="K54" s="65"/>
      <c r="L54" s="65"/>
      <c r="M54" s="65"/>
      <c r="N54" s="65"/>
      <c r="O54" s="65"/>
      <c r="P54" s="65"/>
      <c r="Q54" s="65"/>
      <c r="R54" s="65"/>
      <c r="S54" s="65"/>
      <c r="T54" s="65"/>
      <c r="U54" s="64" t="s">
        <v>1182</v>
      </c>
      <c r="V54" s="65"/>
      <c r="W54" s="65"/>
      <c r="X54" s="65"/>
      <c r="Y54" s="65"/>
      <c r="Z54" s="65"/>
      <c r="AA54" s="65"/>
      <c r="AB54" s="64" t="s">
        <v>1183</v>
      </c>
      <c r="AC54" s="65"/>
      <c r="AD54" s="65"/>
      <c r="AE54" s="65"/>
      <c r="AF54" s="64" t="s">
        <v>1182</v>
      </c>
      <c r="AG54" s="65"/>
      <c r="AH54" s="65"/>
      <c r="AI54" s="65"/>
      <c r="AJ54" s="65"/>
    </row>
    <row r="55" spans="2:36" ht="10.5" customHeight="1">
      <c r="B55" s="56" t="s">
        <v>1206</v>
      </c>
      <c r="C55" s="57"/>
      <c r="D55" s="57"/>
      <c r="E55" s="57"/>
      <c r="F55" s="57"/>
      <c r="G55" s="57"/>
      <c r="H55" s="57"/>
      <c r="I55" s="57"/>
      <c r="J55" s="140">
        <v>87821.15</v>
      </c>
      <c r="K55" s="57"/>
      <c r="L55" s="57"/>
      <c r="M55" s="57"/>
      <c r="N55" s="57"/>
      <c r="O55" s="57"/>
      <c r="P55" s="57"/>
      <c r="Q55" s="57"/>
      <c r="R55" s="57"/>
      <c r="S55" s="57"/>
      <c r="T55" s="57"/>
      <c r="U55" s="119">
        <v>2.8983306162613128E-05</v>
      </c>
      <c r="V55" s="57"/>
      <c r="W55" s="57"/>
      <c r="X55" s="57"/>
      <c r="Y55" s="57"/>
      <c r="Z55" s="57"/>
      <c r="AA55" s="57"/>
      <c r="AB55" s="58">
        <v>262</v>
      </c>
      <c r="AC55" s="57"/>
      <c r="AD55" s="57"/>
      <c r="AE55" s="57"/>
      <c r="AF55" s="119">
        <v>0.006262698697263057</v>
      </c>
      <c r="AG55" s="57"/>
      <c r="AH55" s="57"/>
      <c r="AI55" s="57"/>
      <c r="AJ55" s="57"/>
    </row>
    <row r="56" spans="2:36" ht="10.5" customHeight="1">
      <c r="B56" s="56" t="s">
        <v>1185</v>
      </c>
      <c r="C56" s="57"/>
      <c r="D56" s="57"/>
      <c r="E56" s="57"/>
      <c r="F56" s="57"/>
      <c r="G56" s="57"/>
      <c r="H56" s="57"/>
      <c r="I56" s="57"/>
      <c r="J56" s="140">
        <v>16316474.740000002</v>
      </c>
      <c r="K56" s="57"/>
      <c r="L56" s="57"/>
      <c r="M56" s="57"/>
      <c r="N56" s="57"/>
      <c r="O56" s="57"/>
      <c r="P56" s="57"/>
      <c r="Q56" s="57"/>
      <c r="R56" s="57"/>
      <c r="S56" s="57"/>
      <c r="T56" s="57"/>
      <c r="U56" s="119">
        <v>0.005384868939702605</v>
      </c>
      <c r="V56" s="57"/>
      <c r="W56" s="57"/>
      <c r="X56" s="57"/>
      <c r="Y56" s="57"/>
      <c r="Z56" s="57"/>
      <c r="AA56" s="57"/>
      <c r="AB56" s="58">
        <v>486</v>
      </c>
      <c r="AC56" s="57"/>
      <c r="AD56" s="57"/>
      <c r="AE56" s="57"/>
      <c r="AF56" s="119">
        <v>0.011617067049121549</v>
      </c>
      <c r="AG56" s="57"/>
      <c r="AH56" s="57"/>
      <c r="AI56" s="57"/>
      <c r="AJ56" s="57"/>
    </row>
    <row r="57" spans="2:36" ht="10.5" customHeight="1">
      <c r="B57" s="56" t="s">
        <v>1186</v>
      </c>
      <c r="C57" s="57"/>
      <c r="D57" s="57"/>
      <c r="E57" s="57"/>
      <c r="F57" s="57"/>
      <c r="G57" s="57"/>
      <c r="H57" s="57"/>
      <c r="I57" s="57"/>
      <c r="J57" s="140">
        <v>15253792.949999997</v>
      </c>
      <c r="K57" s="57"/>
      <c r="L57" s="57"/>
      <c r="M57" s="57"/>
      <c r="N57" s="57"/>
      <c r="O57" s="57"/>
      <c r="P57" s="57"/>
      <c r="Q57" s="57"/>
      <c r="R57" s="57"/>
      <c r="S57" s="57"/>
      <c r="T57" s="57"/>
      <c r="U57" s="119">
        <v>0.00503415579516961</v>
      </c>
      <c r="V57" s="57"/>
      <c r="W57" s="57"/>
      <c r="X57" s="57"/>
      <c r="Y57" s="57"/>
      <c r="Z57" s="57"/>
      <c r="AA57" s="57"/>
      <c r="AB57" s="58">
        <v>551</v>
      </c>
      <c r="AC57" s="57"/>
      <c r="AD57" s="57"/>
      <c r="AE57" s="57"/>
      <c r="AF57" s="119">
        <v>0.0131707900083662</v>
      </c>
      <c r="AG57" s="57"/>
      <c r="AH57" s="57"/>
      <c r="AI57" s="57"/>
      <c r="AJ57" s="57"/>
    </row>
    <row r="58" spans="2:36" ht="10.5" customHeight="1">
      <c r="B58" s="56" t="s">
        <v>1187</v>
      </c>
      <c r="C58" s="57"/>
      <c r="D58" s="57"/>
      <c r="E58" s="57"/>
      <c r="F58" s="57"/>
      <c r="G58" s="57"/>
      <c r="H58" s="57"/>
      <c r="I58" s="57"/>
      <c r="J58" s="140">
        <v>25259754.26</v>
      </c>
      <c r="K58" s="57"/>
      <c r="L58" s="57"/>
      <c r="M58" s="57"/>
      <c r="N58" s="57"/>
      <c r="O58" s="57"/>
      <c r="P58" s="57"/>
      <c r="Q58" s="57"/>
      <c r="R58" s="57"/>
      <c r="S58" s="57"/>
      <c r="T58" s="57"/>
      <c r="U58" s="119">
        <v>0.008336388117326534</v>
      </c>
      <c r="V58" s="57"/>
      <c r="W58" s="57"/>
      <c r="X58" s="57"/>
      <c r="Y58" s="57"/>
      <c r="Z58" s="57"/>
      <c r="AA58" s="57"/>
      <c r="AB58" s="58">
        <v>759</v>
      </c>
      <c r="AC58" s="57"/>
      <c r="AD58" s="57"/>
      <c r="AE58" s="57"/>
      <c r="AF58" s="119">
        <v>0.018142703477949086</v>
      </c>
      <c r="AG58" s="57"/>
      <c r="AH58" s="57"/>
      <c r="AI58" s="57"/>
      <c r="AJ58" s="57"/>
    </row>
    <row r="59" spans="2:36" ht="10.5" customHeight="1">
      <c r="B59" s="56" t="s">
        <v>1188</v>
      </c>
      <c r="C59" s="57"/>
      <c r="D59" s="57"/>
      <c r="E59" s="57"/>
      <c r="F59" s="57"/>
      <c r="G59" s="57"/>
      <c r="H59" s="57"/>
      <c r="I59" s="57"/>
      <c r="J59" s="140">
        <v>37437189.97999997</v>
      </c>
      <c r="K59" s="57"/>
      <c r="L59" s="57"/>
      <c r="M59" s="57"/>
      <c r="N59" s="57"/>
      <c r="O59" s="57"/>
      <c r="P59" s="57"/>
      <c r="Q59" s="57"/>
      <c r="R59" s="57"/>
      <c r="S59" s="57"/>
      <c r="T59" s="57"/>
      <c r="U59" s="119">
        <v>0.01235526452407252</v>
      </c>
      <c r="V59" s="57"/>
      <c r="W59" s="57"/>
      <c r="X59" s="57"/>
      <c r="Y59" s="57"/>
      <c r="Z59" s="57"/>
      <c r="AA59" s="57"/>
      <c r="AB59" s="58">
        <v>911</v>
      </c>
      <c r="AC59" s="57"/>
      <c r="AD59" s="57"/>
      <c r="AE59" s="57"/>
      <c r="AF59" s="119">
        <v>0.02177602485956735</v>
      </c>
      <c r="AG59" s="57"/>
      <c r="AH59" s="57"/>
      <c r="AI59" s="57"/>
      <c r="AJ59" s="57"/>
    </row>
    <row r="60" spans="2:36" ht="10.5" customHeight="1">
      <c r="B60" s="56" t="s">
        <v>1189</v>
      </c>
      <c r="C60" s="57"/>
      <c r="D60" s="57"/>
      <c r="E60" s="57"/>
      <c r="F60" s="57"/>
      <c r="G60" s="57"/>
      <c r="H60" s="57"/>
      <c r="I60" s="57"/>
      <c r="J60" s="140">
        <v>111903535.03000033</v>
      </c>
      <c r="K60" s="57"/>
      <c r="L60" s="57"/>
      <c r="M60" s="57"/>
      <c r="N60" s="57"/>
      <c r="O60" s="57"/>
      <c r="P60" s="57"/>
      <c r="Q60" s="57"/>
      <c r="R60" s="57"/>
      <c r="S60" s="57"/>
      <c r="T60" s="57"/>
      <c r="U60" s="119">
        <v>0.036931131241770374</v>
      </c>
      <c r="V60" s="57"/>
      <c r="W60" s="57"/>
      <c r="X60" s="57"/>
      <c r="Y60" s="57"/>
      <c r="Z60" s="57"/>
      <c r="AA60" s="57"/>
      <c r="AB60" s="58">
        <v>3304</v>
      </c>
      <c r="AC60" s="57"/>
      <c r="AD60" s="57"/>
      <c r="AE60" s="57"/>
      <c r="AF60" s="119">
        <v>0.07897693318991275</v>
      </c>
      <c r="AG60" s="57"/>
      <c r="AH60" s="57"/>
      <c r="AI60" s="57"/>
      <c r="AJ60" s="57"/>
    </row>
    <row r="61" spans="2:36" ht="10.5" customHeight="1">
      <c r="B61" s="56" t="s">
        <v>1190</v>
      </c>
      <c r="C61" s="57"/>
      <c r="D61" s="57"/>
      <c r="E61" s="57"/>
      <c r="F61" s="57"/>
      <c r="G61" s="57"/>
      <c r="H61" s="57"/>
      <c r="I61" s="57"/>
      <c r="J61" s="140">
        <v>135187511.90999988</v>
      </c>
      <c r="K61" s="57"/>
      <c r="L61" s="57"/>
      <c r="M61" s="57"/>
      <c r="N61" s="57"/>
      <c r="O61" s="57"/>
      <c r="P61" s="57"/>
      <c r="Q61" s="57"/>
      <c r="R61" s="57"/>
      <c r="S61" s="57"/>
      <c r="T61" s="57"/>
      <c r="U61" s="119">
        <v>0.04461546047904673</v>
      </c>
      <c r="V61" s="57"/>
      <c r="W61" s="57"/>
      <c r="X61" s="57"/>
      <c r="Y61" s="57"/>
      <c r="Z61" s="57"/>
      <c r="AA61" s="57"/>
      <c r="AB61" s="58">
        <v>3554</v>
      </c>
      <c r="AC61" s="57"/>
      <c r="AD61" s="57"/>
      <c r="AE61" s="57"/>
      <c r="AF61" s="119">
        <v>0.0849527907254691</v>
      </c>
      <c r="AG61" s="57"/>
      <c r="AH61" s="57"/>
      <c r="AI61" s="57"/>
      <c r="AJ61" s="57"/>
    </row>
    <row r="62" spans="2:36" ht="10.5" customHeight="1">
      <c r="B62" s="56" t="s">
        <v>1191</v>
      </c>
      <c r="C62" s="57"/>
      <c r="D62" s="57"/>
      <c r="E62" s="57"/>
      <c r="F62" s="57"/>
      <c r="G62" s="57"/>
      <c r="H62" s="57"/>
      <c r="I62" s="57"/>
      <c r="J62" s="140">
        <v>116365683.93000004</v>
      </c>
      <c r="K62" s="57"/>
      <c r="L62" s="57"/>
      <c r="M62" s="57"/>
      <c r="N62" s="57"/>
      <c r="O62" s="57"/>
      <c r="P62" s="57"/>
      <c r="Q62" s="57"/>
      <c r="R62" s="57"/>
      <c r="S62" s="57"/>
      <c r="T62" s="57"/>
      <c r="U62" s="119">
        <v>0.038403758595339066</v>
      </c>
      <c r="V62" s="57"/>
      <c r="W62" s="57"/>
      <c r="X62" s="57"/>
      <c r="Y62" s="57"/>
      <c r="Z62" s="57"/>
      <c r="AA62" s="57"/>
      <c r="AB62" s="58">
        <v>2540</v>
      </c>
      <c r="AC62" s="57"/>
      <c r="AD62" s="57"/>
      <c r="AE62" s="57"/>
      <c r="AF62" s="119">
        <v>0.06071471256125254</v>
      </c>
      <c r="AG62" s="57"/>
      <c r="AH62" s="57"/>
      <c r="AI62" s="57"/>
      <c r="AJ62" s="57"/>
    </row>
    <row r="63" spans="2:36" ht="10.5" customHeight="1">
      <c r="B63" s="56" t="s">
        <v>1192</v>
      </c>
      <c r="C63" s="57"/>
      <c r="D63" s="57"/>
      <c r="E63" s="57"/>
      <c r="F63" s="57"/>
      <c r="G63" s="57"/>
      <c r="H63" s="57"/>
      <c r="I63" s="57"/>
      <c r="J63" s="140">
        <v>133835882.65999962</v>
      </c>
      <c r="K63" s="57"/>
      <c r="L63" s="57"/>
      <c r="M63" s="57"/>
      <c r="N63" s="57"/>
      <c r="O63" s="57"/>
      <c r="P63" s="57"/>
      <c r="Q63" s="57"/>
      <c r="R63" s="57"/>
      <c r="S63" s="57"/>
      <c r="T63" s="57"/>
      <c r="U63" s="119">
        <v>0.04416938701757304</v>
      </c>
      <c r="V63" s="57"/>
      <c r="W63" s="57"/>
      <c r="X63" s="57"/>
      <c r="Y63" s="57"/>
      <c r="Z63" s="57"/>
      <c r="AA63" s="57"/>
      <c r="AB63" s="58">
        <v>2530</v>
      </c>
      <c r="AC63" s="57"/>
      <c r="AD63" s="57"/>
      <c r="AE63" s="57"/>
      <c r="AF63" s="119">
        <v>0.06047567825983029</v>
      </c>
      <c r="AG63" s="57"/>
      <c r="AH63" s="57"/>
      <c r="AI63" s="57"/>
      <c r="AJ63" s="57"/>
    </row>
    <row r="64" spans="2:36" ht="10.5" customHeight="1">
      <c r="B64" s="56" t="s">
        <v>1193</v>
      </c>
      <c r="C64" s="57"/>
      <c r="D64" s="57"/>
      <c r="E64" s="57"/>
      <c r="F64" s="57"/>
      <c r="G64" s="57"/>
      <c r="H64" s="57"/>
      <c r="I64" s="57"/>
      <c r="J64" s="140">
        <v>149677194.0200002</v>
      </c>
      <c r="K64" s="57"/>
      <c r="L64" s="57"/>
      <c r="M64" s="57"/>
      <c r="N64" s="57"/>
      <c r="O64" s="57"/>
      <c r="P64" s="57"/>
      <c r="Q64" s="57"/>
      <c r="R64" s="57"/>
      <c r="S64" s="57"/>
      <c r="T64" s="57"/>
      <c r="U64" s="119">
        <v>0.04939743945328104</v>
      </c>
      <c r="V64" s="57"/>
      <c r="W64" s="57"/>
      <c r="X64" s="57"/>
      <c r="Y64" s="57"/>
      <c r="Z64" s="57"/>
      <c r="AA64" s="57"/>
      <c r="AB64" s="58">
        <v>2516</v>
      </c>
      <c r="AC64" s="57"/>
      <c r="AD64" s="57"/>
      <c r="AE64" s="57"/>
      <c r="AF64" s="119">
        <v>0.06014103023783913</v>
      </c>
      <c r="AG64" s="57"/>
      <c r="AH64" s="57"/>
      <c r="AI64" s="57"/>
      <c r="AJ64" s="57"/>
    </row>
    <row r="65" spans="2:36" ht="10.5" customHeight="1">
      <c r="B65" s="56" t="s">
        <v>1194</v>
      </c>
      <c r="C65" s="57"/>
      <c r="D65" s="57"/>
      <c r="E65" s="57"/>
      <c r="F65" s="57"/>
      <c r="G65" s="57"/>
      <c r="H65" s="57"/>
      <c r="I65" s="57"/>
      <c r="J65" s="140">
        <v>152450596.63000008</v>
      </c>
      <c r="K65" s="57"/>
      <c r="L65" s="57"/>
      <c r="M65" s="57"/>
      <c r="N65" s="57"/>
      <c r="O65" s="57"/>
      <c r="P65" s="57"/>
      <c r="Q65" s="57"/>
      <c r="R65" s="57"/>
      <c r="S65" s="57"/>
      <c r="T65" s="57"/>
      <c r="U65" s="119">
        <v>0.05031273579086962</v>
      </c>
      <c r="V65" s="57"/>
      <c r="W65" s="57"/>
      <c r="X65" s="57"/>
      <c r="Y65" s="57"/>
      <c r="Z65" s="57"/>
      <c r="AA65" s="57"/>
      <c r="AB65" s="58">
        <v>2322</v>
      </c>
      <c r="AC65" s="57"/>
      <c r="AD65" s="57"/>
      <c r="AE65" s="57"/>
      <c r="AF65" s="119">
        <v>0.0555037647902474</v>
      </c>
      <c r="AG65" s="57"/>
      <c r="AH65" s="57"/>
      <c r="AI65" s="57"/>
      <c r="AJ65" s="57"/>
    </row>
    <row r="66" spans="2:36" ht="10.5" customHeight="1">
      <c r="B66" s="56" t="s">
        <v>1195</v>
      </c>
      <c r="C66" s="57"/>
      <c r="D66" s="57"/>
      <c r="E66" s="57"/>
      <c r="F66" s="57"/>
      <c r="G66" s="57"/>
      <c r="H66" s="57"/>
      <c r="I66" s="57"/>
      <c r="J66" s="140">
        <v>140008427.66000012</v>
      </c>
      <c r="K66" s="57"/>
      <c r="L66" s="57"/>
      <c r="M66" s="57"/>
      <c r="N66" s="57"/>
      <c r="O66" s="57"/>
      <c r="P66" s="57"/>
      <c r="Q66" s="57"/>
      <c r="R66" s="57"/>
      <c r="S66" s="57"/>
      <c r="T66" s="57"/>
      <c r="U66" s="119">
        <v>0.04620649039799474</v>
      </c>
      <c r="V66" s="57"/>
      <c r="W66" s="57"/>
      <c r="X66" s="57"/>
      <c r="Y66" s="57"/>
      <c r="Z66" s="57"/>
      <c r="AA66" s="57"/>
      <c r="AB66" s="58">
        <v>1987</v>
      </c>
      <c r="AC66" s="57"/>
      <c r="AD66" s="57"/>
      <c r="AE66" s="57"/>
      <c r="AF66" s="119">
        <v>0.04749611569260189</v>
      </c>
      <c r="AG66" s="57"/>
      <c r="AH66" s="57"/>
      <c r="AI66" s="57"/>
      <c r="AJ66" s="57"/>
    </row>
    <row r="67" spans="2:36" ht="10.5" customHeight="1">
      <c r="B67" s="56" t="s">
        <v>1196</v>
      </c>
      <c r="C67" s="57"/>
      <c r="D67" s="57"/>
      <c r="E67" s="57"/>
      <c r="F67" s="57"/>
      <c r="G67" s="57"/>
      <c r="H67" s="57"/>
      <c r="I67" s="57"/>
      <c r="J67" s="140">
        <v>133048377.77000022</v>
      </c>
      <c r="K67" s="57"/>
      <c r="L67" s="57"/>
      <c r="M67" s="57"/>
      <c r="N67" s="57"/>
      <c r="O67" s="57"/>
      <c r="P67" s="57"/>
      <c r="Q67" s="57"/>
      <c r="R67" s="57"/>
      <c r="S67" s="57"/>
      <c r="T67" s="57"/>
      <c r="U67" s="119">
        <v>0.043909489540354764</v>
      </c>
      <c r="V67" s="57"/>
      <c r="W67" s="57"/>
      <c r="X67" s="57"/>
      <c r="Y67" s="57"/>
      <c r="Z67" s="57"/>
      <c r="AA67" s="57"/>
      <c r="AB67" s="58">
        <v>1720</v>
      </c>
      <c r="AC67" s="57"/>
      <c r="AD67" s="57"/>
      <c r="AE67" s="57"/>
      <c r="AF67" s="119">
        <v>0.041113899844627703</v>
      </c>
      <c r="AG67" s="57"/>
      <c r="AH67" s="57"/>
      <c r="AI67" s="57"/>
      <c r="AJ67" s="57"/>
    </row>
    <row r="68" spans="2:36" ht="10.5" customHeight="1">
      <c r="B68" s="56" t="s">
        <v>1197</v>
      </c>
      <c r="C68" s="57"/>
      <c r="D68" s="57"/>
      <c r="E68" s="57"/>
      <c r="F68" s="57"/>
      <c r="G68" s="57"/>
      <c r="H68" s="57"/>
      <c r="I68" s="57"/>
      <c r="J68" s="140">
        <v>138508560.60000002</v>
      </c>
      <c r="K68" s="57"/>
      <c r="L68" s="57"/>
      <c r="M68" s="57"/>
      <c r="N68" s="57"/>
      <c r="O68" s="57"/>
      <c r="P68" s="57"/>
      <c r="Q68" s="57"/>
      <c r="R68" s="57"/>
      <c r="S68" s="57"/>
      <c r="T68" s="57"/>
      <c r="U68" s="119">
        <v>0.04571149453192829</v>
      </c>
      <c r="V68" s="57"/>
      <c r="W68" s="57"/>
      <c r="X68" s="57"/>
      <c r="Y68" s="57"/>
      <c r="Z68" s="57"/>
      <c r="AA68" s="57"/>
      <c r="AB68" s="58">
        <v>1718</v>
      </c>
      <c r="AC68" s="57"/>
      <c r="AD68" s="57"/>
      <c r="AE68" s="57"/>
      <c r="AF68" s="119">
        <v>0.04106609298434325</v>
      </c>
      <c r="AG68" s="57"/>
      <c r="AH68" s="57"/>
      <c r="AI68" s="57"/>
      <c r="AJ68" s="57"/>
    </row>
    <row r="69" spans="2:36" ht="10.5" customHeight="1">
      <c r="B69" s="56" t="s">
        <v>1198</v>
      </c>
      <c r="C69" s="57"/>
      <c r="D69" s="57"/>
      <c r="E69" s="57"/>
      <c r="F69" s="57"/>
      <c r="G69" s="57"/>
      <c r="H69" s="57"/>
      <c r="I69" s="57"/>
      <c r="J69" s="140">
        <v>159226066.7699997</v>
      </c>
      <c r="K69" s="57"/>
      <c r="L69" s="57"/>
      <c r="M69" s="57"/>
      <c r="N69" s="57"/>
      <c r="O69" s="57"/>
      <c r="P69" s="57"/>
      <c r="Q69" s="57"/>
      <c r="R69" s="57"/>
      <c r="S69" s="57"/>
      <c r="T69" s="57"/>
      <c r="U69" s="119">
        <v>0.05254882044090269</v>
      </c>
      <c r="V69" s="57"/>
      <c r="W69" s="57"/>
      <c r="X69" s="57"/>
      <c r="Y69" s="57"/>
      <c r="Z69" s="57"/>
      <c r="AA69" s="57"/>
      <c r="AB69" s="58">
        <v>1832</v>
      </c>
      <c r="AC69" s="57"/>
      <c r="AD69" s="57"/>
      <c r="AE69" s="57"/>
      <c r="AF69" s="119">
        <v>0.04379108402055695</v>
      </c>
      <c r="AG69" s="57"/>
      <c r="AH69" s="57"/>
      <c r="AI69" s="57"/>
      <c r="AJ69" s="57"/>
    </row>
    <row r="70" spans="2:36" ht="10.5" customHeight="1">
      <c r="B70" s="56" t="s">
        <v>1199</v>
      </c>
      <c r="C70" s="57"/>
      <c r="D70" s="57"/>
      <c r="E70" s="57"/>
      <c r="F70" s="57"/>
      <c r="G70" s="57"/>
      <c r="H70" s="57"/>
      <c r="I70" s="57"/>
      <c r="J70" s="140">
        <v>198645746.44999996</v>
      </c>
      <c r="K70" s="57"/>
      <c r="L70" s="57"/>
      <c r="M70" s="57"/>
      <c r="N70" s="57"/>
      <c r="O70" s="57"/>
      <c r="P70" s="57"/>
      <c r="Q70" s="57"/>
      <c r="R70" s="57"/>
      <c r="S70" s="57"/>
      <c r="T70" s="57"/>
      <c r="U70" s="119">
        <v>0.06555835908845611</v>
      </c>
      <c r="V70" s="57"/>
      <c r="W70" s="57"/>
      <c r="X70" s="57"/>
      <c r="Y70" s="57"/>
      <c r="Z70" s="57"/>
      <c r="AA70" s="57"/>
      <c r="AB70" s="58">
        <v>2204</v>
      </c>
      <c r="AC70" s="57"/>
      <c r="AD70" s="57"/>
      <c r="AE70" s="57"/>
      <c r="AF70" s="119">
        <v>0.0526831600334648</v>
      </c>
      <c r="AG70" s="57"/>
      <c r="AH70" s="57"/>
      <c r="AI70" s="57"/>
      <c r="AJ70" s="57"/>
    </row>
    <row r="71" spans="2:36" ht="10.5" customHeight="1">
      <c r="B71" s="56" t="s">
        <v>1200</v>
      </c>
      <c r="C71" s="57"/>
      <c r="D71" s="57"/>
      <c r="E71" s="57"/>
      <c r="F71" s="57"/>
      <c r="G71" s="57"/>
      <c r="H71" s="57"/>
      <c r="I71" s="57"/>
      <c r="J71" s="140">
        <v>169308312.05000043</v>
      </c>
      <c r="K71" s="57"/>
      <c r="L71" s="57"/>
      <c r="M71" s="57"/>
      <c r="N71" s="57"/>
      <c r="O71" s="57"/>
      <c r="P71" s="57"/>
      <c r="Q71" s="57"/>
      <c r="R71" s="57"/>
      <c r="S71" s="57"/>
      <c r="T71" s="57"/>
      <c r="U71" s="119">
        <v>0.055876228494165736</v>
      </c>
      <c r="V71" s="57"/>
      <c r="W71" s="57"/>
      <c r="X71" s="57"/>
      <c r="Y71" s="57"/>
      <c r="Z71" s="57"/>
      <c r="AA71" s="57"/>
      <c r="AB71" s="58">
        <v>1765</v>
      </c>
      <c r="AC71" s="57"/>
      <c r="AD71" s="57"/>
      <c r="AE71" s="57"/>
      <c r="AF71" s="119">
        <v>0.042189554201027844</v>
      </c>
      <c r="AG71" s="57"/>
      <c r="AH71" s="57"/>
      <c r="AI71" s="57"/>
      <c r="AJ71" s="57"/>
    </row>
    <row r="72" spans="2:36" ht="10.5" customHeight="1">
      <c r="B72" s="56" t="s">
        <v>1201</v>
      </c>
      <c r="C72" s="57"/>
      <c r="D72" s="57"/>
      <c r="E72" s="57"/>
      <c r="F72" s="57"/>
      <c r="G72" s="57"/>
      <c r="H72" s="57"/>
      <c r="I72" s="57"/>
      <c r="J72" s="140">
        <v>177006004.8500002</v>
      </c>
      <c r="K72" s="57"/>
      <c r="L72" s="57"/>
      <c r="M72" s="57"/>
      <c r="N72" s="57"/>
      <c r="O72" s="57"/>
      <c r="P72" s="57"/>
      <c r="Q72" s="57"/>
      <c r="R72" s="57"/>
      <c r="S72" s="57"/>
      <c r="T72" s="57"/>
      <c r="U72" s="119">
        <v>0.058416671054621123</v>
      </c>
      <c r="V72" s="57"/>
      <c r="W72" s="57"/>
      <c r="X72" s="57"/>
      <c r="Y72" s="57"/>
      <c r="Z72" s="57"/>
      <c r="AA72" s="57"/>
      <c r="AB72" s="58">
        <v>1753</v>
      </c>
      <c r="AC72" s="57"/>
      <c r="AD72" s="57"/>
      <c r="AE72" s="57"/>
      <c r="AF72" s="119">
        <v>0.041902713039321145</v>
      </c>
      <c r="AG72" s="57"/>
      <c r="AH72" s="57"/>
      <c r="AI72" s="57"/>
      <c r="AJ72" s="57"/>
    </row>
    <row r="73" spans="2:36" ht="10.5" customHeight="1">
      <c r="B73" s="56" t="s">
        <v>1202</v>
      </c>
      <c r="C73" s="57"/>
      <c r="D73" s="57"/>
      <c r="E73" s="57"/>
      <c r="F73" s="57"/>
      <c r="G73" s="57"/>
      <c r="H73" s="57"/>
      <c r="I73" s="57"/>
      <c r="J73" s="140">
        <v>175984046.3000002</v>
      </c>
      <c r="K73" s="57"/>
      <c r="L73" s="57"/>
      <c r="M73" s="57"/>
      <c r="N73" s="57"/>
      <c r="O73" s="57"/>
      <c r="P73" s="57"/>
      <c r="Q73" s="57"/>
      <c r="R73" s="57"/>
      <c r="S73" s="57"/>
      <c r="T73" s="57"/>
      <c r="U73" s="119">
        <v>0.05807939765817675</v>
      </c>
      <c r="V73" s="57"/>
      <c r="W73" s="57"/>
      <c r="X73" s="57"/>
      <c r="Y73" s="57"/>
      <c r="Z73" s="57"/>
      <c r="AA73" s="57"/>
      <c r="AB73" s="58">
        <v>1592</v>
      </c>
      <c r="AC73" s="57"/>
      <c r="AD73" s="57"/>
      <c r="AE73" s="57"/>
      <c r="AF73" s="119">
        <v>0.03805426078642285</v>
      </c>
      <c r="AG73" s="57"/>
      <c r="AH73" s="57"/>
      <c r="AI73" s="57"/>
      <c r="AJ73" s="57"/>
    </row>
    <row r="74" spans="2:36" ht="10.5" customHeight="1">
      <c r="B74" s="56" t="s">
        <v>1203</v>
      </c>
      <c r="C74" s="57"/>
      <c r="D74" s="57"/>
      <c r="E74" s="57"/>
      <c r="F74" s="57"/>
      <c r="G74" s="57"/>
      <c r="H74" s="57"/>
      <c r="I74" s="57"/>
      <c r="J74" s="140">
        <v>141931331.14999998</v>
      </c>
      <c r="K74" s="57"/>
      <c r="L74" s="57"/>
      <c r="M74" s="57"/>
      <c r="N74" s="57"/>
      <c r="O74" s="57"/>
      <c r="P74" s="57"/>
      <c r="Q74" s="57"/>
      <c r="R74" s="57"/>
      <c r="S74" s="57"/>
      <c r="T74" s="57"/>
      <c r="U74" s="119">
        <v>0.04684109949354658</v>
      </c>
      <c r="V74" s="57"/>
      <c r="W74" s="57"/>
      <c r="X74" s="57"/>
      <c r="Y74" s="57"/>
      <c r="Z74" s="57"/>
      <c r="AA74" s="57"/>
      <c r="AB74" s="58">
        <v>1428</v>
      </c>
      <c r="AC74" s="57"/>
      <c r="AD74" s="57"/>
      <c r="AE74" s="57"/>
      <c r="AF74" s="119">
        <v>0.034134098243097884</v>
      </c>
      <c r="AG74" s="57"/>
      <c r="AH74" s="57"/>
      <c r="AI74" s="57"/>
      <c r="AJ74" s="57"/>
    </row>
    <row r="75" spans="2:36" ht="10.5" customHeight="1">
      <c r="B75" s="56" t="s">
        <v>1207</v>
      </c>
      <c r="C75" s="57"/>
      <c r="D75" s="57"/>
      <c r="E75" s="57"/>
      <c r="F75" s="57"/>
      <c r="G75" s="57"/>
      <c r="H75" s="57"/>
      <c r="I75" s="57"/>
      <c r="J75" s="140">
        <v>178396654.23000047</v>
      </c>
      <c r="K75" s="57"/>
      <c r="L75" s="57"/>
      <c r="M75" s="57"/>
      <c r="N75" s="57"/>
      <c r="O75" s="57"/>
      <c r="P75" s="57"/>
      <c r="Q75" s="57"/>
      <c r="R75" s="57"/>
      <c r="S75" s="57"/>
      <c r="T75" s="57"/>
      <c r="U75" s="119">
        <v>0.05887562219276263</v>
      </c>
      <c r="V75" s="57"/>
      <c r="W75" s="57"/>
      <c r="X75" s="57"/>
      <c r="Y75" s="57"/>
      <c r="Z75" s="57"/>
      <c r="AA75" s="57"/>
      <c r="AB75" s="58">
        <v>1712</v>
      </c>
      <c r="AC75" s="57"/>
      <c r="AD75" s="57"/>
      <c r="AE75" s="57"/>
      <c r="AF75" s="119">
        <v>0.0409226724034899</v>
      </c>
      <c r="AG75" s="57"/>
      <c r="AH75" s="57"/>
      <c r="AI75" s="57"/>
      <c r="AJ75" s="57"/>
    </row>
    <row r="76" spans="2:36" ht="10.5" customHeight="1">
      <c r="B76" s="56" t="s">
        <v>1204</v>
      </c>
      <c r="C76" s="57"/>
      <c r="D76" s="57"/>
      <c r="E76" s="57"/>
      <c r="F76" s="57"/>
      <c r="G76" s="57"/>
      <c r="H76" s="57"/>
      <c r="I76" s="57"/>
      <c r="J76" s="140">
        <v>130035390.75000025</v>
      </c>
      <c r="K76" s="57"/>
      <c r="L76" s="57"/>
      <c r="M76" s="57"/>
      <c r="N76" s="57"/>
      <c r="O76" s="57"/>
      <c r="P76" s="57"/>
      <c r="Q76" s="57"/>
      <c r="R76" s="57"/>
      <c r="S76" s="57"/>
      <c r="T76" s="57"/>
      <c r="U76" s="119">
        <v>0.042915124000110313</v>
      </c>
      <c r="V76" s="57"/>
      <c r="W76" s="57"/>
      <c r="X76" s="57"/>
      <c r="Y76" s="57"/>
      <c r="Z76" s="57"/>
      <c r="AA76" s="57"/>
      <c r="AB76" s="58">
        <v>1188</v>
      </c>
      <c r="AC76" s="57"/>
      <c r="AD76" s="57"/>
      <c r="AE76" s="57"/>
      <c r="AF76" s="119">
        <v>0.028397275008963788</v>
      </c>
      <c r="AG76" s="57"/>
      <c r="AH76" s="57"/>
      <c r="AI76" s="57"/>
      <c r="AJ76" s="57"/>
    </row>
    <row r="77" spans="2:36" ht="10.5" customHeight="1">
      <c r="B77" s="56" t="s">
        <v>1205</v>
      </c>
      <c r="C77" s="57"/>
      <c r="D77" s="57"/>
      <c r="E77" s="57"/>
      <c r="F77" s="57"/>
      <c r="G77" s="57"/>
      <c r="H77" s="57"/>
      <c r="I77" s="57"/>
      <c r="J77" s="140">
        <v>138864025.24999997</v>
      </c>
      <c r="K77" s="57"/>
      <c r="L77" s="57"/>
      <c r="M77" s="57"/>
      <c r="N77" s="57"/>
      <c r="O77" s="57"/>
      <c r="P77" s="57"/>
      <c r="Q77" s="57"/>
      <c r="R77" s="57"/>
      <c r="S77" s="57"/>
      <c r="T77" s="57"/>
      <c r="U77" s="119">
        <v>0.0458288072838216</v>
      </c>
      <c r="V77" s="57"/>
      <c r="W77" s="57"/>
      <c r="X77" s="57"/>
      <c r="Y77" s="57"/>
      <c r="Z77" s="57"/>
      <c r="AA77" s="57"/>
      <c r="AB77" s="58">
        <v>1172</v>
      </c>
      <c r="AC77" s="57"/>
      <c r="AD77" s="57"/>
      <c r="AE77" s="57"/>
      <c r="AF77" s="119">
        <v>0.02801482012668818</v>
      </c>
      <c r="AG77" s="57"/>
      <c r="AH77" s="57"/>
      <c r="AI77" s="57"/>
      <c r="AJ77" s="57"/>
    </row>
    <row r="78" spans="2:36" ht="10.5" customHeight="1">
      <c r="B78" s="56" t="s">
        <v>1208</v>
      </c>
      <c r="C78" s="57"/>
      <c r="D78" s="57"/>
      <c r="E78" s="57"/>
      <c r="F78" s="57"/>
      <c r="G78" s="57"/>
      <c r="H78" s="57"/>
      <c r="I78" s="57"/>
      <c r="J78" s="140">
        <v>82447122.68000005</v>
      </c>
      <c r="K78" s="57"/>
      <c r="L78" s="57"/>
      <c r="M78" s="57"/>
      <c r="N78" s="57"/>
      <c r="O78" s="57"/>
      <c r="P78" s="57"/>
      <c r="Q78" s="57"/>
      <c r="R78" s="57"/>
      <c r="S78" s="57"/>
      <c r="T78" s="57"/>
      <c r="U78" s="119">
        <v>0.02720973477187404</v>
      </c>
      <c r="V78" s="57"/>
      <c r="W78" s="57"/>
      <c r="X78" s="57"/>
      <c r="Y78" s="57"/>
      <c r="Z78" s="57"/>
      <c r="AA78" s="57"/>
      <c r="AB78" s="58">
        <v>682</v>
      </c>
      <c r="AC78" s="57"/>
      <c r="AD78" s="57"/>
      <c r="AE78" s="57"/>
      <c r="AF78" s="119">
        <v>0.01630213935699773</v>
      </c>
      <c r="AG78" s="57"/>
      <c r="AH78" s="57"/>
      <c r="AI78" s="57"/>
      <c r="AJ78" s="57"/>
    </row>
    <row r="79" spans="2:36" ht="10.5" customHeight="1">
      <c r="B79" s="56" t="s">
        <v>1209</v>
      </c>
      <c r="C79" s="57"/>
      <c r="D79" s="57"/>
      <c r="E79" s="57"/>
      <c r="F79" s="57"/>
      <c r="G79" s="57"/>
      <c r="H79" s="57"/>
      <c r="I79" s="57"/>
      <c r="J79" s="140">
        <v>105891609.5800001</v>
      </c>
      <c r="K79" s="57"/>
      <c r="L79" s="57"/>
      <c r="M79" s="57"/>
      <c r="N79" s="57"/>
      <c r="O79" s="57"/>
      <c r="P79" s="57"/>
      <c r="Q79" s="57"/>
      <c r="R79" s="57"/>
      <c r="S79" s="57"/>
      <c r="T79" s="57"/>
      <c r="U79" s="119">
        <v>0.034947036568173384</v>
      </c>
      <c r="V79" s="57"/>
      <c r="W79" s="57"/>
      <c r="X79" s="57"/>
      <c r="Y79" s="57"/>
      <c r="Z79" s="57"/>
      <c r="AA79" s="57"/>
      <c r="AB79" s="58">
        <v>861</v>
      </c>
      <c r="AC79" s="57"/>
      <c r="AD79" s="57"/>
      <c r="AE79" s="57"/>
      <c r="AF79" s="119">
        <v>0.020580853352456078</v>
      </c>
      <c r="AG79" s="57"/>
      <c r="AH79" s="57"/>
      <c r="AI79" s="57"/>
      <c r="AJ79" s="57"/>
    </row>
    <row r="80" spans="2:36" ht="10.5" customHeight="1">
      <c r="B80" s="56" t="s">
        <v>1210</v>
      </c>
      <c r="C80" s="57"/>
      <c r="D80" s="57"/>
      <c r="E80" s="57"/>
      <c r="F80" s="57"/>
      <c r="G80" s="57"/>
      <c r="H80" s="57"/>
      <c r="I80" s="57"/>
      <c r="J80" s="140">
        <v>63759976.96000003</v>
      </c>
      <c r="K80" s="57"/>
      <c r="L80" s="57"/>
      <c r="M80" s="57"/>
      <c r="N80" s="57"/>
      <c r="O80" s="57"/>
      <c r="P80" s="57"/>
      <c r="Q80" s="57"/>
      <c r="R80" s="57"/>
      <c r="S80" s="57"/>
      <c r="T80" s="57"/>
      <c r="U80" s="119">
        <v>0.021042481602129324</v>
      </c>
      <c r="V80" s="57"/>
      <c r="W80" s="57"/>
      <c r="X80" s="57"/>
      <c r="Y80" s="57"/>
      <c r="Z80" s="57"/>
      <c r="AA80" s="57"/>
      <c r="AB80" s="58">
        <v>451</v>
      </c>
      <c r="AC80" s="57"/>
      <c r="AD80" s="57"/>
      <c r="AE80" s="57"/>
      <c r="AF80" s="119">
        <v>0.010780446994143659</v>
      </c>
      <c r="AG80" s="57"/>
      <c r="AH80" s="57"/>
      <c r="AI80" s="57"/>
      <c r="AJ80" s="57"/>
    </row>
    <row r="81" spans="2:36" ht="10.5" customHeight="1">
      <c r="B81" s="56" t="s">
        <v>1211</v>
      </c>
      <c r="C81" s="57"/>
      <c r="D81" s="57"/>
      <c r="E81" s="57"/>
      <c r="F81" s="57"/>
      <c r="G81" s="57"/>
      <c r="H81" s="57"/>
      <c r="I81" s="57"/>
      <c r="J81" s="140">
        <v>720787.66</v>
      </c>
      <c r="K81" s="57"/>
      <c r="L81" s="57"/>
      <c r="M81" s="57"/>
      <c r="N81" s="57"/>
      <c r="O81" s="57"/>
      <c r="P81" s="57"/>
      <c r="Q81" s="57"/>
      <c r="R81" s="57"/>
      <c r="S81" s="57"/>
      <c r="T81" s="57"/>
      <c r="U81" s="119">
        <v>0.00023787902376606882</v>
      </c>
      <c r="V81" s="57"/>
      <c r="W81" s="57"/>
      <c r="X81" s="57"/>
      <c r="Y81" s="57"/>
      <c r="Z81" s="57"/>
      <c r="AA81" s="57"/>
      <c r="AB81" s="58">
        <v>10</v>
      </c>
      <c r="AC81" s="57"/>
      <c r="AD81" s="57"/>
      <c r="AE81" s="57"/>
      <c r="AF81" s="119">
        <v>0.0002390343014222541</v>
      </c>
      <c r="AG81" s="57"/>
      <c r="AH81" s="57"/>
      <c r="AI81" s="57"/>
      <c r="AJ81" s="57"/>
    </row>
    <row r="82" spans="2:36" ht="10.5" customHeight="1">
      <c r="B82" s="56" t="s">
        <v>1212</v>
      </c>
      <c r="C82" s="57"/>
      <c r="D82" s="57"/>
      <c r="E82" s="57"/>
      <c r="F82" s="57"/>
      <c r="G82" s="57"/>
      <c r="H82" s="57"/>
      <c r="I82" s="57"/>
      <c r="J82" s="140">
        <v>1467908.28</v>
      </c>
      <c r="K82" s="57"/>
      <c r="L82" s="57"/>
      <c r="M82" s="57"/>
      <c r="N82" s="57"/>
      <c r="O82" s="57"/>
      <c r="P82" s="57"/>
      <c r="Q82" s="57"/>
      <c r="R82" s="57"/>
      <c r="S82" s="57"/>
      <c r="T82" s="57"/>
      <c r="U82" s="119">
        <v>0.0004844486219763102</v>
      </c>
      <c r="V82" s="57"/>
      <c r="W82" s="57"/>
      <c r="X82" s="57"/>
      <c r="Y82" s="57"/>
      <c r="Z82" s="57"/>
      <c r="AA82" s="57"/>
      <c r="AB82" s="58">
        <v>14</v>
      </c>
      <c r="AC82" s="57"/>
      <c r="AD82" s="57"/>
      <c r="AE82" s="57"/>
      <c r="AF82" s="119">
        <v>0.00033464802199115575</v>
      </c>
      <c r="AG82" s="57"/>
      <c r="AH82" s="57"/>
      <c r="AI82" s="57"/>
      <c r="AJ82" s="57"/>
    </row>
    <row r="83" spans="2:36" ht="10.5" customHeight="1">
      <c r="B83" s="56" t="s">
        <v>1213</v>
      </c>
      <c r="C83" s="57"/>
      <c r="D83" s="57"/>
      <c r="E83" s="57"/>
      <c r="F83" s="57"/>
      <c r="G83" s="57"/>
      <c r="H83" s="57"/>
      <c r="I83" s="57"/>
      <c r="J83" s="140">
        <v>47762.63</v>
      </c>
      <c r="K83" s="57"/>
      <c r="L83" s="57"/>
      <c r="M83" s="57"/>
      <c r="N83" s="57"/>
      <c r="O83" s="57"/>
      <c r="P83" s="57"/>
      <c r="Q83" s="57"/>
      <c r="R83" s="57"/>
      <c r="S83" s="57"/>
      <c r="T83" s="57"/>
      <c r="U83" s="119">
        <v>1.5762933284540347E-05</v>
      </c>
      <c r="V83" s="57"/>
      <c r="W83" s="57"/>
      <c r="X83" s="57"/>
      <c r="Y83" s="57"/>
      <c r="Z83" s="57"/>
      <c r="AA83" s="57"/>
      <c r="AB83" s="58">
        <v>1</v>
      </c>
      <c r="AC83" s="57"/>
      <c r="AD83" s="57"/>
      <c r="AE83" s="57"/>
      <c r="AF83" s="119">
        <v>2.3903430142225408E-05</v>
      </c>
      <c r="AG83" s="57"/>
      <c r="AH83" s="57"/>
      <c r="AI83" s="57"/>
      <c r="AJ83" s="57"/>
    </row>
    <row r="84" spans="2:36" ht="10.5" customHeight="1">
      <c r="B84" s="56" t="s">
        <v>1214</v>
      </c>
      <c r="C84" s="57"/>
      <c r="D84" s="57"/>
      <c r="E84" s="57"/>
      <c r="F84" s="57"/>
      <c r="G84" s="57"/>
      <c r="H84" s="57"/>
      <c r="I84" s="57"/>
      <c r="J84" s="140">
        <v>758662.1199999999</v>
      </c>
      <c r="K84" s="57"/>
      <c r="L84" s="57"/>
      <c r="M84" s="57"/>
      <c r="N84" s="57"/>
      <c r="O84" s="57"/>
      <c r="P84" s="57"/>
      <c r="Q84" s="57"/>
      <c r="R84" s="57"/>
      <c r="S84" s="57"/>
      <c r="T84" s="57"/>
      <c r="U84" s="119">
        <v>0.00025037859898142</v>
      </c>
      <c r="V84" s="57"/>
      <c r="W84" s="57"/>
      <c r="X84" s="57"/>
      <c r="Y84" s="57"/>
      <c r="Z84" s="57"/>
      <c r="AA84" s="57"/>
      <c r="AB84" s="58">
        <v>6</v>
      </c>
      <c r="AC84" s="57"/>
      <c r="AD84" s="57"/>
      <c r="AE84" s="57"/>
      <c r="AF84" s="119">
        <v>0.00014342058085335246</v>
      </c>
      <c r="AG84" s="57"/>
      <c r="AH84" s="57"/>
      <c r="AI84" s="57"/>
      <c r="AJ84" s="57"/>
    </row>
    <row r="85" spans="2:36" ht="10.5" customHeight="1">
      <c r="B85" s="56" t="s">
        <v>1215</v>
      </c>
      <c r="C85" s="57"/>
      <c r="D85" s="57"/>
      <c r="E85" s="57"/>
      <c r="F85" s="57"/>
      <c r="G85" s="57"/>
      <c r="H85" s="57"/>
      <c r="I85" s="57"/>
      <c r="J85" s="140">
        <v>13362.19</v>
      </c>
      <c r="K85" s="57"/>
      <c r="L85" s="57"/>
      <c r="M85" s="57"/>
      <c r="N85" s="57"/>
      <c r="O85" s="57"/>
      <c r="P85" s="57"/>
      <c r="Q85" s="57"/>
      <c r="R85" s="57"/>
      <c r="S85" s="57"/>
      <c r="T85" s="57"/>
      <c r="U85" s="119">
        <v>4.40987670706894E-06</v>
      </c>
      <c r="V85" s="57"/>
      <c r="W85" s="57"/>
      <c r="X85" s="57"/>
      <c r="Y85" s="57"/>
      <c r="Z85" s="57"/>
      <c r="AA85" s="57"/>
      <c r="AB85" s="58">
        <v>1</v>
      </c>
      <c r="AC85" s="57"/>
      <c r="AD85" s="57"/>
      <c r="AE85" s="57"/>
      <c r="AF85" s="119">
        <v>2.3903430142225408E-05</v>
      </c>
      <c r="AG85" s="57"/>
      <c r="AH85" s="57"/>
      <c r="AI85" s="57"/>
      <c r="AJ85" s="57"/>
    </row>
    <row r="86" spans="2:36" ht="10.5" customHeight="1">
      <c r="B86" s="56" t="s">
        <v>1216</v>
      </c>
      <c r="C86" s="57"/>
      <c r="D86" s="57"/>
      <c r="E86" s="57"/>
      <c r="F86" s="57"/>
      <c r="G86" s="57"/>
      <c r="H86" s="57"/>
      <c r="I86" s="57"/>
      <c r="J86" s="140">
        <v>214196.64</v>
      </c>
      <c r="K86" s="57"/>
      <c r="L86" s="57"/>
      <c r="M86" s="57"/>
      <c r="N86" s="57"/>
      <c r="O86" s="57"/>
      <c r="P86" s="57"/>
      <c r="Q86" s="57"/>
      <c r="R86" s="57"/>
      <c r="S86" s="57"/>
      <c r="T86" s="57"/>
      <c r="U86" s="119">
        <v>7.069056595276907E-05</v>
      </c>
      <c r="V86" s="57"/>
      <c r="W86" s="57"/>
      <c r="X86" s="57"/>
      <c r="Y86" s="57"/>
      <c r="Z86" s="57"/>
      <c r="AA86" s="57"/>
      <c r="AB86" s="58">
        <v>3</v>
      </c>
      <c r="AC86" s="57"/>
      <c r="AD86" s="57"/>
      <c r="AE86" s="57"/>
      <c r="AF86" s="119">
        <v>7.171029042667623E-05</v>
      </c>
      <c r="AG86" s="57"/>
      <c r="AH86" s="57"/>
      <c r="AI86" s="57"/>
      <c r="AJ86" s="57"/>
    </row>
    <row r="87" spans="2:36" ht="13.5" customHeight="1">
      <c r="B87" s="141"/>
      <c r="C87" s="142"/>
      <c r="D87" s="142"/>
      <c r="E87" s="142"/>
      <c r="F87" s="142"/>
      <c r="G87" s="142"/>
      <c r="H87" s="142"/>
      <c r="I87" s="142"/>
      <c r="J87" s="143">
        <v>3030059769.830002</v>
      </c>
      <c r="K87" s="142"/>
      <c r="L87" s="142"/>
      <c r="M87" s="142"/>
      <c r="N87" s="142"/>
      <c r="O87" s="142"/>
      <c r="P87" s="142"/>
      <c r="Q87" s="142"/>
      <c r="R87" s="142"/>
      <c r="S87" s="142"/>
      <c r="T87" s="142"/>
      <c r="U87" s="144">
        <v>1.0000000000000013</v>
      </c>
      <c r="V87" s="142"/>
      <c r="W87" s="142"/>
      <c r="X87" s="142"/>
      <c r="Y87" s="142"/>
      <c r="Z87" s="142"/>
      <c r="AA87" s="142"/>
      <c r="AB87" s="145">
        <v>41835</v>
      </c>
      <c r="AC87" s="142"/>
      <c r="AD87" s="142"/>
      <c r="AE87" s="142"/>
      <c r="AF87" s="144">
        <v>1</v>
      </c>
      <c r="AG87" s="142"/>
      <c r="AH87" s="142"/>
      <c r="AI87" s="142"/>
      <c r="AJ87" s="142"/>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69" t="s">
        <v>1169</v>
      </c>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1"/>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64" t="s">
        <v>1184</v>
      </c>
      <c r="C91" s="65"/>
      <c r="D91" s="65"/>
      <c r="E91" s="65"/>
      <c r="F91" s="65"/>
      <c r="G91" s="65"/>
      <c r="H91" s="65"/>
      <c r="I91" s="64" t="s">
        <v>1181</v>
      </c>
      <c r="J91" s="65"/>
      <c r="K91" s="65"/>
      <c r="L91" s="65"/>
      <c r="M91" s="65"/>
      <c r="N91" s="65"/>
      <c r="O91" s="65"/>
      <c r="P91" s="65"/>
      <c r="Q91" s="65"/>
      <c r="R91" s="65"/>
      <c r="S91" s="65"/>
      <c r="T91" s="65"/>
      <c r="U91" s="64" t="s">
        <v>1182</v>
      </c>
      <c r="V91" s="65"/>
      <c r="W91" s="65"/>
      <c r="X91" s="65"/>
      <c r="Y91" s="65"/>
      <c r="Z91" s="65"/>
      <c r="AA91" s="65"/>
      <c r="AB91" s="64" t="s">
        <v>1183</v>
      </c>
      <c r="AC91" s="65"/>
      <c r="AD91" s="65"/>
      <c r="AE91" s="65"/>
      <c r="AF91" s="64" t="s">
        <v>1182</v>
      </c>
      <c r="AG91" s="65"/>
      <c r="AH91" s="65"/>
      <c r="AI91" s="65"/>
      <c r="AJ91" s="65"/>
    </row>
    <row r="92" spans="2:36" ht="10.5" customHeight="1">
      <c r="B92" s="56" t="s">
        <v>1185</v>
      </c>
      <c r="C92" s="57"/>
      <c r="D92" s="57"/>
      <c r="E92" s="57"/>
      <c r="F92" s="57"/>
      <c r="G92" s="57"/>
      <c r="H92" s="57"/>
      <c r="I92" s="140">
        <v>0</v>
      </c>
      <c r="J92" s="57"/>
      <c r="K92" s="57"/>
      <c r="L92" s="57"/>
      <c r="M92" s="57"/>
      <c r="N92" s="57"/>
      <c r="O92" s="57"/>
      <c r="P92" s="57"/>
      <c r="Q92" s="57"/>
      <c r="R92" s="57"/>
      <c r="S92" s="57"/>
      <c r="T92" s="57"/>
      <c r="U92" s="119">
        <v>0</v>
      </c>
      <c r="V92" s="57"/>
      <c r="W92" s="57"/>
      <c r="X92" s="57"/>
      <c r="Y92" s="57"/>
      <c r="Z92" s="57"/>
      <c r="AA92" s="57"/>
      <c r="AB92" s="58">
        <v>5</v>
      </c>
      <c r="AC92" s="57"/>
      <c r="AD92" s="57"/>
      <c r="AE92" s="57"/>
      <c r="AF92" s="119">
        <v>0.00011951715071112705</v>
      </c>
      <c r="AG92" s="57"/>
      <c r="AH92" s="57"/>
      <c r="AI92" s="57"/>
      <c r="AJ92" s="57"/>
    </row>
    <row r="93" spans="2:36" ht="10.5" customHeight="1">
      <c r="B93" s="56" t="s">
        <v>1186</v>
      </c>
      <c r="C93" s="57"/>
      <c r="D93" s="57"/>
      <c r="E93" s="57"/>
      <c r="F93" s="57"/>
      <c r="G93" s="57"/>
      <c r="H93" s="57"/>
      <c r="I93" s="140">
        <v>3387820.07</v>
      </c>
      <c r="J93" s="57"/>
      <c r="K93" s="57"/>
      <c r="L93" s="57"/>
      <c r="M93" s="57"/>
      <c r="N93" s="57"/>
      <c r="O93" s="57"/>
      <c r="P93" s="57"/>
      <c r="Q93" s="57"/>
      <c r="R93" s="57"/>
      <c r="S93" s="57"/>
      <c r="T93" s="57"/>
      <c r="U93" s="119">
        <v>0.0011180703772685225</v>
      </c>
      <c r="V93" s="57"/>
      <c r="W93" s="57"/>
      <c r="X93" s="57"/>
      <c r="Y93" s="57"/>
      <c r="Z93" s="57"/>
      <c r="AA93" s="57"/>
      <c r="AB93" s="58">
        <v>43</v>
      </c>
      <c r="AC93" s="57"/>
      <c r="AD93" s="57"/>
      <c r="AE93" s="57"/>
      <c r="AF93" s="119">
        <v>0.0010278474961156925</v>
      </c>
      <c r="AG93" s="57"/>
      <c r="AH93" s="57"/>
      <c r="AI93" s="57"/>
      <c r="AJ93" s="57"/>
    </row>
    <row r="94" spans="2:36" ht="10.5" customHeight="1">
      <c r="B94" s="56" t="s">
        <v>1187</v>
      </c>
      <c r="C94" s="57"/>
      <c r="D94" s="57"/>
      <c r="E94" s="57"/>
      <c r="F94" s="57"/>
      <c r="G94" s="57"/>
      <c r="H94" s="57"/>
      <c r="I94" s="140">
        <v>6526603.33</v>
      </c>
      <c r="J94" s="57"/>
      <c r="K94" s="57"/>
      <c r="L94" s="57"/>
      <c r="M94" s="57"/>
      <c r="N94" s="57"/>
      <c r="O94" s="57"/>
      <c r="P94" s="57"/>
      <c r="Q94" s="57"/>
      <c r="R94" s="57"/>
      <c r="S94" s="57"/>
      <c r="T94" s="57"/>
      <c r="U94" s="119">
        <v>0.002153952009456953</v>
      </c>
      <c r="V94" s="57"/>
      <c r="W94" s="57"/>
      <c r="X94" s="57"/>
      <c r="Y94" s="57"/>
      <c r="Z94" s="57"/>
      <c r="AA94" s="57"/>
      <c r="AB94" s="58">
        <v>56</v>
      </c>
      <c r="AC94" s="57"/>
      <c r="AD94" s="57"/>
      <c r="AE94" s="57"/>
      <c r="AF94" s="119">
        <v>0.001338592087964623</v>
      </c>
      <c r="AG94" s="57"/>
      <c r="AH94" s="57"/>
      <c r="AI94" s="57"/>
      <c r="AJ94" s="57"/>
    </row>
    <row r="95" spans="2:36" ht="10.5" customHeight="1">
      <c r="B95" s="56" t="s">
        <v>1188</v>
      </c>
      <c r="C95" s="57"/>
      <c r="D95" s="57"/>
      <c r="E95" s="57"/>
      <c r="F95" s="57"/>
      <c r="G95" s="57"/>
      <c r="H95" s="57"/>
      <c r="I95" s="140">
        <v>2149715.75</v>
      </c>
      <c r="J95" s="57"/>
      <c r="K95" s="57"/>
      <c r="L95" s="57"/>
      <c r="M95" s="57"/>
      <c r="N95" s="57"/>
      <c r="O95" s="57"/>
      <c r="P95" s="57"/>
      <c r="Q95" s="57"/>
      <c r="R95" s="57"/>
      <c r="S95" s="57"/>
      <c r="T95" s="57"/>
      <c r="U95" s="119">
        <v>0.0007094631503327107</v>
      </c>
      <c r="V95" s="57"/>
      <c r="W95" s="57"/>
      <c r="X95" s="57"/>
      <c r="Y95" s="57"/>
      <c r="Z95" s="57"/>
      <c r="AA95" s="57"/>
      <c r="AB95" s="58">
        <v>103</v>
      </c>
      <c r="AC95" s="57"/>
      <c r="AD95" s="57"/>
      <c r="AE95" s="57"/>
      <c r="AF95" s="119">
        <v>0.002462053304649217</v>
      </c>
      <c r="AG95" s="57"/>
      <c r="AH95" s="57"/>
      <c r="AI95" s="57"/>
      <c r="AJ95" s="57"/>
    </row>
    <row r="96" spans="2:36" ht="10.5" customHeight="1">
      <c r="B96" s="56" t="s">
        <v>1189</v>
      </c>
      <c r="C96" s="57"/>
      <c r="D96" s="57"/>
      <c r="E96" s="57"/>
      <c r="F96" s="57"/>
      <c r="G96" s="57"/>
      <c r="H96" s="57"/>
      <c r="I96" s="140">
        <v>36378950.28</v>
      </c>
      <c r="J96" s="57"/>
      <c r="K96" s="57"/>
      <c r="L96" s="57"/>
      <c r="M96" s="57"/>
      <c r="N96" s="57"/>
      <c r="O96" s="57"/>
      <c r="P96" s="57"/>
      <c r="Q96" s="57"/>
      <c r="R96" s="57"/>
      <c r="S96" s="57"/>
      <c r="T96" s="57"/>
      <c r="U96" s="119">
        <v>0.01200601738692469</v>
      </c>
      <c r="V96" s="57"/>
      <c r="W96" s="57"/>
      <c r="X96" s="57"/>
      <c r="Y96" s="57"/>
      <c r="Z96" s="57"/>
      <c r="AA96" s="57"/>
      <c r="AB96" s="58">
        <v>457</v>
      </c>
      <c r="AC96" s="57"/>
      <c r="AD96" s="57"/>
      <c r="AE96" s="57"/>
      <c r="AF96" s="119">
        <v>0.010923867574997012</v>
      </c>
      <c r="AG96" s="57"/>
      <c r="AH96" s="57"/>
      <c r="AI96" s="57"/>
      <c r="AJ96" s="57"/>
    </row>
    <row r="97" spans="2:36" ht="10.5" customHeight="1">
      <c r="B97" s="56" t="s">
        <v>1190</v>
      </c>
      <c r="C97" s="57"/>
      <c r="D97" s="57"/>
      <c r="E97" s="57"/>
      <c r="F97" s="57"/>
      <c r="G97" s="57"/>
      <c r="H97" s="57"/>
      <c r="I97" s="140">
        <v>5608186.339999999</v>
      </c>
      <c r="J97" s="57"/>
      <c r="K97" s="57"/>
      <c r="L97" s="57"/>
      <c r="M97" s="57"/>
      <c r="N97" s="57"/>
      <c r="O97" s="57"/>
      <c r="P97" s="57"/>
      <c r="Q97" s="57"/>
      <c r="R97" s="57"/>
      <c r="S97" s="57"/>
      <c r="T97" s="57"/>
      <c r="U97" s="119">
        <v>0.0018508500709590438</v>
      </c>
      <c r="V97" s="57"/>
      <c r="W97" s="57"/>
      <c r="X97" s="57"/>
      <c r="Y97" s="57"/>
      <c r="Z97" s="57"/>
      <c r="AA97" s="57"/>
      <c r="AB97" s="58">
        <v>360</v>
      </c>
      <c r="AC97" s="57"/>
      <c r="AD97" s="57"/>
      <c r="AE97" s="57"/>
      <c r="AF97" s="119">
        <v>0.008605234851201148</v>
      </c>
      <c r="AG97" s="57"/>
      <c r="AH97" s="57"/>
      <c r="AI97" s="57"/>
      <c r="AJ97" s="57"/>
    </row>
    <row r="98" spans="2:36" ht="10.5" customHeight="1">
      <c r="B98" s="56" t="s">
        <v>1191</v>
      </c>
      <c r="C98" s="57"/>
      <c r="D98" s="57"/>
      <c r="E98" s="57"/>
      <c r="F98" s="57"/>
      <c r="G98" s="57"/>
      <c r="H98" s="57"/>
      <c r="I98" s="140">
        <v>13147651.729999995</v>
      </c>
      <c r="J98" s="57"/>
      <c r="K98" s="57"/>
      <c r="L98" s="57"/>
      <c r="M98" s="57"/>
      <c r="N98" s="57"/>
      <c r="O98" s="57"/>
      <c r="P98" s="57"/>
      <c r="Q98" s="57"/>
      <c r="R98" s="57"/>
      <c r="S98" s="57"/>
      <c r="T98" s="57"/>
      <c r="U98" s="119">
        <v>0.004339073394165303</v>
      </c>
      <c r="V98" s="57"/>
      <c r="W98" s="57"/>
      <c r="X98" s="57"/>
      <c r="Y98" s="57"/>
      <c r="Z98" s="57"/>
      <c r="AA98" s="57"/>
      <c r="AB98" s="58">
        <v>533</v>
      </c>
      <c r="AC98" s="57"/>
      <c r="AD98" s="57"/>
      <c r="AE98" s="57"/>
      <c r="AF98" s="119">
        <v>0.012740528265806144</v>
      </c>
      <c r="AG98" s="57"/>
      <c r="AH98" s="57"/>
      <c r="AI98" s="57"/>
      <c r="AJ98" s="57"/>
    </row>
    <row r="99" spans="2:36" ht="10.5" customHeight="1">
      <c r="B99" s="56" t="s">
        <v>1192</v>
      </c>
      <c r="C99" s="57"/>
      <c r="D99" s="57"/>
      <c r="E99" s="57"/>
      <c r="F99" s="57"/>
      <c r="G99" s="57"/>
      <c r="H99" s="57"/>
      <c r="I99" s="140">
        <v>20181757.619999982</v>
      </c>
      <c r="J99" s="57"/>
      <c r="K99" s="57"/>
      <c r="L99" s="57"/>
      <c r="M99" s="57"/>
      <c r="N99" s="57"/>
      <c r="O99" s="57"/>
      <c r="P99" s="57"/>
      <c r="Q99" s="57"/>
      <c r="R99" s="57"/>
      <c r="S99" s="57"/>
      <c r="T99" s="57"/>
      <c r="U99" s="119">
        <v>0.006660514693785156</v>
      </c>
      <c r="V99" s="57"/>
      <c r="W99" s="57"/>
      <c r="X99" s="57"/>
      <c r="Y99" s="57"/>
      <c r="Z99" s="57"/>
      <c r="AA99" s="57"/>
      <c r="AB99" s="58">
        <v>727</v>
      </c>
      <c r="AC99" s="57"/>
      <c r="AD99" s="57"/>
      <c r="AE99" s="57"/>
      <c r="AF99" s="119">
        <v>0.01737779371339787</v>
      </c>
      <c r="AG99" s="57"/>
      <c r="AH99" s="57"/>
      <c r="AI99" s="57"/>
      <c r="AJ99" s="57"/>
    </row>
    <row r="100" spans="2:36" ht="10.5" customHeight="1">
      <c r="B100" s="56" t="s">
        <v>1193</v>
      </c>
      <c r="C100" s="57"/>
      <c r="D100" s="57"/>
      <c r="E100" s="57"/>
      <c r="F100" s="57"/>
      <c r="G100" s="57"/>
      <c r="H100" s="57"/>
      <c r="I100" s="140">
        <v>35080132.310000025</v>
      </c>
      <c r="J100" s="57"/>
      <c r="K100" s="57"/>
      <c r="L100" s="57"/>
      <c r="M100" s="57"/>
      <c r="N100" s="57"/>
      <c r="O100" s="57"/>
      <c r="P100" s="57"/>
      <c r="Q100" s="57"/>
      <c r="R100" s="57"/>
      <c r="S100" s="57"/>
      <c r="T100" s="57"/>
      <c r="U100" s="119">
        <v>0.011577373046990481</v>
      </c>
      <c r="V100" s="57"/>
      <c r="W100" s="57"/>
      <c r="X100" s="57"/>
      <c r="Y100" s="57"/>
      <c r="Z100" s="57"/>
      <c r="AA100" s="57"/>
      <c r="AB100" s="58">
        <v>880</v>
      </c>
      <c r="AC100" s="57"/>
      <c r="AD100" s="57"/>
      <c r="AE100" s="57"/>
      <c r="AF100" s="119">
        <v>0.02103501852515836</v>
      </c>
      <c r="AG100" s="57"/>
      <c r="AH100" s="57"/>
      <c r="AI100" s="57"/>
      <c r="AJ100" s="57"/>
    </row>
    <row r="101" spans="2:36" ht="10.5" customHeight="1">
      <c r="B101" s="56" t="s">
        <v>1194</v>
      </c>
      <c r="C101" s="57"/>
      <c r="D101" s="57"/>
      <c r="E101" s="57"/>
      <c r="F101" s="57"/>
      <c r="G101" s="57"/>
      <c r="H101" s="57"/>
      <c r="I101" s="140">
        <v>382355447.53000015</v>
      </c>
      <c r="J101" s="57"/>
      <c r="K101" s="57"/>
      <c r="L101" s="57"/>
      <c r="M101" s="57"/>
      <c r="N101" s="57"/>
      <c r="O101" s="57"/>
      <c r="P101" s="57"/>
      <c r="Q101" s="57"/>
      <c r="R101" s="57"/>
      <c r="S101" s="57"/>
      <c r="T101" s="57"/>
      <c r="U101" s="119">
        <v>0.12618742750129053</v>
      </c>
      <c r="V101" s="57"/>
      <c r="W101" s="57"/>
      <c r="X101" s="57"/>
      <c r="Y101" s="57"/>
      <c r="Z101" s="57"/>
      <c r="AA101" s="57"/>
      <c r="AB101" s="58">
        <v>8946</v>
      </c>
      <c r="AC101" s="57"/>
      <c r="AD101" s="57"/>
      <c r="AE101" s="57"/>
      <c r="AF101" s="119">
        <v>0.2138400860523485</v>
      </c>
      <c r="AG101" s="57"/>
      <c r="AH101" s="57"/>
      <c r="AI101" s="57"/>
      <c r="AJ101" s="57"/>
    </row>
    <row r="102" spans="2:36" ht="10.5" customHeight="1">
      <c r="B102" s="56" t="s">
        <v>1195</v>
      </c>
      <c r="C102" s="57"/>
      <c r="D102" s="57"/>
      <c r="E102" s="57"/>
      <c r="F102" s="57"/>
      <c r="G102" s="57"/>
      <c r="H102" s="57"/>
      <c r="I102" s="140">
        <v>59588527.23000001</v>
      </c>
      <c r="J102" s="57"/>
      <c r="K102" s="57"/>
      <c r="L102" s="57"/>
      <c r="M102" s="57"/>
      <c r="N102" s="57"/>
      <c r="O102" s="57"/>
      <c r="P102" s="57"/>
      <c r="Q102" s="57"/>
      <c r="R102" s="57"/>
      <c r="S102" s="57"/>
      <c r="T102" s="57"/>
      <c r="U102" s="119">
        <v>0.01966579267620955</v>
      </c>
      <c r="V102" s="57"/>
      <c r="W102" s="57"/>
      <c r="X102" s="57"/>
      <c r="Y102" s="57"/>
      <c r="Z102" s="57"/>
      <c r="AA102" s="57"/>
      <c r="AB102" s="58">
        <v>1898</v>
      </c>
      <c r="AC102" s="57"/>
      <c r="AD102" s="57"/>
      <c r="AE102" s="57"/>
      <c r="AF102" s="119">
        <v>0.04536871040994383</v>
      </c>
      <c r="AG102" s="57"/>
      <c r="AH102" s="57"/>
      <c r="AI102" s="57"/>
      <c r="AJ102" s="57"/>
    </row>
    <row r="103" spans="2:36" ht="10.5" customHeight="1">
      <c r="B103" s="56" t="s">
        <v>1196</v>
      </c>
      <c r="C103" s="57"/>
      <c r="D103" s="57"/>
      <c r="E103" s="57"/>
      <c r="F103" s="57"/>
      <c r="G103" s="57"/>
      <c r="H103" s="57"/>
      <c r="I103" s="140">
        <v>65338813.309999935</v>
      </c>
      <c r="J103" s="57"/>
      <c r="K103" s="57"/>
      <c r="L103" s="57"/>
      <c r="M103" s="57"/>
      <c r="N103" s="57"/>
      <c r="O103" s="57"/>
      <c r="P103" s="57"/>
      <c r="Q103" s="57"/>
      <c r="R103" s="57"/>
      <c r="S103" s="57"/>
      <c r="T103" s="57"/>
      <c r="U103" s="119">
        <v>0.021563539426044304</v>
      </c>
      <c r="V103" s="57"/>
      <c r="W103" s="57"/>
      <c r="X103" s="57"/>
      <c r="Y103" s="57"/>
      <c r="Z103" s="57"/>
      <c r="AA103" s="57"/>
      <c r="AB103" s="58">
        <v>1121</v>
      </c>
      <c r="AC103" s="57"/>
      <c r="AD103" s="57"/>
      <c r="AE103" s="57"/>
      <c r="AF103" s="119">
        <v>0.026795745189434683</v>
      </c>
      <c r="AG103" s="57"/>
      <c r="AH103" s="57"/>
      <c r="AI103" s="57"/>
      <c r="AJ103" s="57"/>
    </row>
    <row r="104" spans="2:36" ht="10.5" customHeight="1">
      <c r="B104" s="56" t="s">
        <v>1197</v>
      </c>
      <c r="C104" s="57"/>
      <c r="D104" s="57"/>
      <c r="E104" s="57"/>
      <c r="F104" s="57"/>
      <c r="G104" s="57"/>
      <c r="H104" s="57"/>
      <c r="I104" s="140">
        <v>215843820.92000055</v>
      </c>
      <c r="J104" s="57"/>
      <c r="K104" s="57"/>
      <c r="L104" s="57"/>
      <c r="M104" s="57"/>
      <c r="N104" s="57"/>
      <c r="O104" s="57"/>
      <c r="P104" s="57"/>
      <c r="Q104" s="57"/>
      <c r="R104" s="57"/>
      <c r="S104" s="57"/>
      <c r="T104" s="57"/>
      <c r="U104" s="119">
        <v>0.07123417929545013</v>
      </c>
      <c r="V104" s="57"/>
      <c r="W104" s="57"/>
      <c r="X104" s="57"/>
      <c r="Y104" s="57"/>
      <c r="Z104" s="57"/>
      <c r="AA104" s="57"/>
      <c r="AB104" s="58">
        <v>3505</v>
      </c>
      <c r="AC104" s="57"/>
      <c r="AD104" s="57"/>
      <c r="AE104" s="57"/>
      <c r="AF104" s="119">
        <v>0.08378152264850006</v>
      </c>
      <c r="AG104" s="57"/>
      <c r="AH104" s="57"/>
      <c r="AI104" s="57"/>
      <c r="AJ104" s="57"/>
    </row>
    <row r="105" spans="2:36" ht="10.5" customHeight="1">
      <c r="B105" s="56" t="s">
        <v>1198</v>
      </c>
      <c r="C105" s="57"/>
      <c r="D105" s="57"/>
      <c r="E105" s="57"/>
      <c r="F105" s="57"/>
      <c r="G105" s="57"/>
      <c r="H105" s="57"/>
      <c r="I105" s="140">
        <v>23980152.41999999</v>
      </c>
      <c r="J105" s="57"/>
      <c r="K105" s="57"/>
      <c r="L105" s="57"/>
      <c r="M105" s="57"/>
      <c r="N105" s="57"/>
      <c r="O105" s="57"/>
      <c r="P105" s="57"/>
      <c r="Q105" s="57"/>
      <c r="R105" s="57"/>
      <c r="S105" s="57"/>
      <c r="T105" s="57"/>
      <c r="U105" s="119">
        <v>0.007914085609388949</v>
      </c>
      <c r="V105" s="57"/>
      <c r="W105" s="57"/>
      <c r="X105" s="57"/>
      <c r="Y105" s="57"/>
      <c r="Z105" s="57"/>
      <c r="AA105" s="57"/>
      <c r="AB105" s="58">
        <v>368</v>
      </c>
      <c r="AC105" s="57"/>
      <c r="AD105" s="57"/>
      <c r="AE105" s="57"/>
      <c r="AF105" s="119">
        <v>0.008796462292338951</v>
      </c>
      <c r="AG105" s="57"/>
      <c r="AH105" s="57"/>
      <c r="AI105" s="57"/>
      <c r="AJ105" s="57"/>
    </row>
    <row r="106" spans="2:36" ht="10.5" customHeight="1">
      <c r="B106" s="56" t="s">
        <v>1199</v>
      </c>
      <c r="C106" s="57"/>
      <c r="D106" s="57"/>
      <c r="E106" s="57"/>
      <c r="F106" s="57"/>
      <c r="G106" s="57"/>
      <c r="H106" s="57"/>
      <c r="I106" s="140">
        <v>444776618.45000136</v>
      </c>
      <c r="J106" s="57"/>
      <c r="K106" s="57"/>
      <c r="L106" s="57"/>
      <c r="M106" s="57"/>
      <c r="N106" s="57"/>
      <c r="O106" s="57"/>
      <c r="P106" s="57"/>
      <c r="Q106" s="57"/>
      <c r="R106" s="57"/>
      <c r="S106" s="57"/>
      <c r="T106" s="57"/>
      <c r="U106" s="119">
        <v>0.1467880676409744</v>
      </c>
      <c r="V106" s="57"/>
      <c r="W106" s="57"/>
      <c r="X106" s="57"/>
      <c r="Y106" s="57"/>
      <c r="Z106" s="57"/>
      <c r="AA106" s="57"/>
      <c r="AB106" s="58">
        <v>5815</v>
      </c>
      <c r="AC106" s="57"/>
      <c r="AD106" s="57"/>
      <c r="AE106" s="57"/>
      <c r="AF106" s="119">
        <v>0.13899844627704075</v>
      </c>
      <c r="AG106" s="57"/>
      <c r="AH106" s="57"/>
      <c r="AI106" s="57"/>
      <c r="AJ106" s="57"/>
    </row>
    <row r="107" spans="2:36" ht="10.5" customHeight="1">
      <c r="B107" s="56" t="s">
        <v>1200</v>
      </c>
      <c r="C107" s="57"/>
      <c r="D107" s="57"/>
      <c r="E107" s="57"/>
      <c r="F107" s="57"/>
      <c r="G107" s="57"/>
      <c r="H107" s="57"/>
      <c r="I107" s="140">
        <v>24205581.94999998</v>
      </c>
      <c r="J107" s="57"/>
      <c r="K107" s="57"/>
      <c r="L107" s="57"/>
      <c r="M107" s="57"/>
      <c r="N107" s="57"/>
      <c r="O107" s="57"/>
      <c r="P107" s="57"/>
      <c r="Q107" s="57"/>
      <c r="R107" s="57"/>
      <c r="S107" s="57"/>
      <c r="T107" s="57"/>
      <c r="U107" s="119">
        <v>0.007988483326636828</v>
      </c>
      <c r="V107" s="57"/>
      <c r="W107" s="57"/>
      <c r="X107" s="57"/>
      <c r="Y107" s="57"/>
      <c r="Z107" s="57"/>
      <c r="AA107" s="57"/>
      <c r="AB107" s="58">
        <v>294</v>
      </c>
      <c r="AC107" s="57"/>
      <c r="AD107" s="57"/>
      <c r="AE107" s="57"/>
      <c r="AF107" s="119">
        <v>0.00702760846181427</v>
      </c>
      <c r="AG107" s="57"/>
      <c r="AH107" s="57"/>
      <c r="AI107" s="57"/>
      <c r="AJ107" s="57"/>
    </row>
    <row r="108" spans="2:36" ht="10.5" customHeight="1">
      <c r="B108" s="56" t="s">
        <v>1201</v>
      </c>
      <c r="C108" s="57"/>
      <c r="D108" s="57"/>
      <c r="E108" s="57"/>
      <c r="F108" s="57"/>
      <c r="G108" s="57"/>
      <c r="H108" s="57"/>
      <c r="I108" s="140">
        <v>42625615.35999999</v>
      </c>
      <c r="J108" s="57"/>
      <c r="K108" s="57"/>
      <c r="L108" s="57"/>
      <c r="M108" s="57"/>
      <c r="N108" s="57"/>
      <c r="O108" s="57"/>
      <c r="P108" s="57"/>
      <c r="Q108" s="57"/>
      <c r="R108" s="57"/>
      <c r="S108" s="57"/>
      <c r="T108" s="57"/>
      <c r="U108" s="119">
        <v>0.014067582357423756</v>
      </c>
      <c r="V108" s="57"/>
      <c r="W108" s="57"/>
      <c r="X108" s="57"/>
      <c r="Y108" s="57"/>
      <c r="Z108" s="57"/>
      <c r="AA108" s="57"/>
      <c r="AB108" s="58">
        <v>529</v>
      </c>
      <c r="AC108" s="57"/>
      <c r="AD108" s="57"/>
      <c r="AE108" s="57"/>
      <c r="AF108" s="119">
        <v>0.012644914545237241</v>
      </c>
      <c r="AG108" s="57"/>
      <c r="AH108" s="57"/>
      <c r="AI108" s="57"/>
      <c r="AJ108" s="57"/>
    </row>
    <row r="109" spans="2:36" ht="10.5" customHeight="1">
      <c r="B109" s="56" t="s">
        <v>1202</v>
      </c>
      <c r="C109" s="57"/>
      <c r="D109" s="57"/>
      <c r="E109" s="57"/>
      <c r="F109" s="57"/>
      <c r="G109" s="57"/>
      <c r="H109" s="57"/>
      <c r="I109" s="140">
        <v>213321496.5700004</v>
      </c>
      <c r="J109" s="57"/>
      <c r="K109" s="57"/>
      <c r="L109" s="57"/>
      <c r="M109" s="57"/>
      <c r="N109" s="57"/>
      <c r="O109" s="57"/>
      <c r="P109" s="57"/>
      <c r="Q109" s="57"/>
      <c r="R109" s="57"/>
      <c r="S109" s="57"/>
      <c r="T109" s="57"/>
      <c r="U109" s="119">
        <v>0.07040174543552609</v>
      </c>
      <c r="V109" s="57"/>
      <c r="W109" s="57"/>
      <c r="X109" s="57"/>
      <c r="Y109" s="57"/>
      <c r="Z109" s="57"/>
      <c r="AA109" s="57"/>
      <c r="AB109" s="58">
        <v>2404</v>
      </c>
      <c r="AC109" s="57"/>
      <c r="AD109" s="57"/>
      <c r="AE109" s="57"/>
      <c r="AF109" s="119">
        <v>0.057463846061909886</v>
      </c>
      <c r="AG109" s="57"/>
      <c r="AH109" s="57"/>
      <c r="AI109" s="57"/>
      <c r="AJ109" s="57"/>
    </row>
    <row r="110" spans="2:36" ht="10.5" customHeight="1">
      <c r="B110" s="56" t="s">
        <v>1203</v>
      </c>
      <c r="C110" s="57"/>
      <c r="D110" s="57"/>
      <c r="E110" s="57"/>
      <c r="F110" s="57"/>
      <c r="G110" s="57"/>
      <c r="H110" s="57"/>
      <c r="I110" s="140">
        <v>22058689.450000007</v>
      </c>
      <c r="J110" s="57"/>
      <c r="K110" s="57"/>
      <c r="L110" s="57"/>
      <c r="M110" s="57"/>
      <c r="N110" s="57"/>
      <c r="O110" s="57"/>
      <c r="P110" s="57"/>
      <c r="Q110" s="57"/>
      <c r="R110" s="57"/>
      <c r="S110" s="57"/>
      <c r="T110" s="57"/>
      <c r="U110" s="119">
        <v>0.007279951923601031</v>
      </c>
      <c r="V110" s="57"/>
      <c r="W110" s="57"/>
      <c r="X110" s="57"/>
      <c r="Y110" s="57"/>
      <c r="Z110" s="57"/>
      <c r="AA110" s="57"/>
      <c r="AB110" s="58">
        <v>334</v>
      </c>
      <c r="AC110" s="57"/>
      <c r="AD110" s="57"/>
      <c r="AE110" s="57"/>
      <c r="AF110" s="119">
        <v>0.007983745667503287</v>
      </c>
      <c r="AG110" s="57"/>
      <c r="AH110" s="57"/>
      <c r="AI110" s="57"/>
      <c r="AJ110" s="57"/>
    </row>
    <row r="111" spans="2:36" ht="10.5" customHeight="1">
      <c r="B111" s="56" t="s">
        <v>1207</v>
      </c>
      <c r="C111" s="57"/>
      <c r="D111" s="57"/>
      <c r="E111" s="57"/>
      <c r="F111" s="57"/>
      <c r="G111" s="57"/>
      <c r="H111" s="57"/>
      <c r="I111" s="140">
        <v>692537990.4299973</v>
      </c>
      <c r="J111" s="57"/>
      <c r="K111" s="57"/>
      <c r="L111" s="57"/>
      <c r="M111" s="57"/>
      <c r="N111" s="57"/>
      <c r="O111" s="57"/>
      <c r="P111" s="57"/>
      <c r="Q111" s="57"/>
      <c r="R111" s="57"/>
      <c r="S111" s="57"/>
      <c r="T111" s="57"/>
      <c r="U111" s="119">
        <v>0.22855588438404034</v>
      </c>
      <c r="V111" s="57"/>
      <c r="W111" s="57"/>
      <c r="X111" s="57"/>
      <c r="Y111" s="57"/>
      <c r="Z111" s="57"/>
      <c r="AA111" s="57"/>
      <c r="AB111" s="58">
        <v>6890</v>
      </c>
      <c r="AC111" s="57"/>
      <c r="AD111" s="57"/>
      <c r="AE111" s="57"/>
      <c r="AF111" s="119">
        <v>0.16469463367993306</v>
      </c>
      <c r="AG111" s="57"/>
      <c r="AH111" s="57"/>
      <c r="AI111" s="57"/>
      <c r="AJ111" s="57"/>
    </row>
    <row r="112" spans="2:36" ht="10.5" customHeight="1">
      <c r="B112" s="56" t="s">
        <v>1204</v>
      </c>
      <c r="C112" s="57"/>
      <c r="D112" s="57"/>
      <c r="E112" s="57"/>
      <c r="F112" s="57"/>
      <c r="G112" s="57"/>
      <c r="H112" s="57"/>
      <c r="I112" s="140">
        <v>32596627.46</v>
      </c>
      <c r="J112" s="57"/>
      <c r="K112" s="57"/>
      <c r="L112" s="57"/>
      <c r="M112" s="57"/>
      <c r="N112" s="57"/>
      <c r="O112" s="57"/>
      <c r="P112" s="57"/>
      <c r="Q112" s="57"/>
      <c r="R112" s="57"/>
      <c r="S112" s="57"/>
      <c r="T112" s="57"/>
      <c r="U112" s="119">
        <v>0.010757750650518956</v>
      </c>
      <c r="V112" s="57"/>
      <c r="W112" s="57"/>
      <c r="X112" s="57"/>
      <c r="Y112" s="57"/>
      <c r="Z112" s="57"/>
      <c r="AA112" s="57"/>
      <c r="AB112" s="58">
        <v>393</v>
      </c>
      <c r="AC112" s="57"/>
      <c r="AD112" s="57"/>
      <c r="AE112" s="57"/>
      <c r="AF112" s="119">
        <v>0.009394048045894585</v>
      </c>
      <c r="AG112" s="57"/>
      <c r="AH112" s="57"/>
      <c r="AI112" s="57"/>
      <c r="AJ112" s="57"/>
    </row>
    <row r="113" spans="2:36" ht="10.5" customHeight="1">
      <c r="B113" s="56" t="s">
        <v>1205</v>
      </c>
      <c r="C113" s="57"/>
      <c r="D113" s="57"/>
      <c r="E113" s="57"/>
      <c r="F113" s="57"/>
      <c r="G113" s="57"/>
      <c r="H113" s="57"/>
      <c r="I113" s="140">
        <v>13900429.469999999</v>
      </c>
      <c r="J113" s="57"/>
      <c r="K113" s="57"/>
      <c r="L113" s="57"/>
      <c r="M113" s="57"/>
      <c r="N113" s="57"/>
      <c r="O113" s="57"/>
      <c r="P113" s="57"/>
      <c r="Q113" s="57"/>
      <c r="R113" s="57"/>
      <c r="S113" s="57"/>
      <c r="T113" s="57"/>
      <c r="U113" s="119">
        <v>0.004587509991850714</v>
      </c>
      <c r="V113" s="57"/>
      <c r="W113" s="57"/>
      <c r="X113" s="57"/>
      <c r="Y113" s="57"/>
      <c r="Z113" s="57"/>
      <c r="AA113" s="57"/>
      <c r="AB113" s="58">
        <v>155</v>
      </c>
      <c r="AC113" s="57"/>
      <c r="AD113" s="57"/>
      <c r="AE113" s="57"/>
      <c r="AF113" s="119">
        <v>0.0037050316720449385</v>
      </c>
      <c r="AG113" s="57"/>
      <c r="AH113" s="57"/>
      <c r="AI113" s="57"/>
      <c r="AJ113" s="57"/>
    </row>
    <row r="114" spans="2:36" ht="10.5" customHeight="1">
      <c r="B114" s="56" t="s">
        <v>1208</v>
      </c>
      <c r="C114" s="57"/>
      <c r="D114" s="57"/>
      <c r="E114" s="57"/>
      <c r="F114" s="57"/>
      <c r="G114" s="57"/>
      <c r="H114" s="57"/>
      <c r="I114" s="140">
        <v>22856671.580000013</v>
      </c>
      <c r="J114" s="57"/>
      <c r="K114" s="57"/>
      <c r="L114" s="57"/>
      <c r="M114" s="57"/>
      <c r="N114" s="57"/>
      <c r="O114" s="57"/>
      <c r="P114" s="57"/>
      <c r="Q114" s="57"/>
      <c r="R114" s="57"/>
      <c r="S114" s="57"/>
      <c r="T114" s="57"/>
      <c r="U114" s="119">
        <v>0.007543307167595039</v>
      </c>
      <c r="V114" s="57"/>
      <c r="W114" s="57"/>
      <c r="X114" s="57"/>
      <c r="Y114" s="57"/>
      <c r="Z114" s="57"/>
      <c r="AA114" s="57"/>
      <c r="AB114" s="58">
        <v>259</v>
      </c>
      <c r="AC114" s="57"/>
      <c r="AD114" s="57"/>
      <c r="AE114" s="57"/>
      <c r="AF114" s="119">
        <v>0.006190988406836381</v>
      </c>
      <c r="AG114" s="57"/>
      <c r="AH114" s="57"/>
      <c r="AI114" s="57"/>
      <c r="AJ114" s="57"/>
    </row>
    <row r="115" spans="2:36" ht="10.5" customHeight="1">
      <c r="B115" s="56" t="s">
        <v>1209</v>
      </c>
      <c r="C115" s="57"/>
      <c r="D115" s="57"/>
      <c r="E115" s="57"/>
      <c r="F115" s="57"/>
      <c r="G115" s="57"/>
      <c r="H115" s="57"/>
      <c r="I115" s="140">
        <v>16385783.969999999</v>
      </c>
      <c r="J115" s="57"/>
      <c r="K115" s="57"/>
      <c r="L115" s="57"/>
      <c r="M115" s="57"/>
      <c r="N115" s="57"/>
      <c r="O115" s="57"/>
      <c r="P115" s="57"/>
      <c r="Q115" s="57"/>
      <c r="R115" s="57"/>
      <c r="S115" s="57"/>
      <c r="T115" s="57"/>
      <c r="U115" s="119">
        <v>0.005407742821825365</v>
      </c>
      <c r="V115" s="57"/>
      <c r="W115" s="57"/>
      <c r="X115" s="57"/>
      <c r="Y115" s="57"/>
      <c r="Z115" s="57"/>
      <c r="AA115" s="57"/>
      <c r="AB115" s="58">
        <v>190</v>
      </c>
      <c r="AC115" s="57"/>
      <c r="AD115" s="57"/>
      <c r="AE115" s="57"/>
      <c r="AF115" s="119">
        <v>0.004541651727022828</v>
      </c>
      <c r="AG115" s="57"/>
      <c r="AH115" s="57"/>
      <c r="AI115" s="57"/>
      <c r="AJ115" s="57"/>
    </row>
    <row r="116" spans="2:36" ht="10.5" customHeight="1">
      <c r="B116" s="56" t="s">
        <v>1210</v>
      </c>
      <c r="C116" s="57"/>
      <c r="D116" s="57"/>
      <c r="E116" s="57"/>
      <c r="F116" s="57"/>
      <c r="G116" s="57"/>
      <c r="H116" s="57"/>
      <c r="I116" s="140">
        <v>585992794.3000009</v>
      </c>
      <c r="J116" s="57"/>
      <c r="K116" s="57"/>
      <c r="L116" s="57"/>
      <c r="M116" s="57"/>
      <c r="N116" s="57"/>
      <c r="O116" s="57"/>
      <c r="P116" s="57"/>
      <c r="Q116" s="57"/>
      <c r="R116" s="57"/>
      <c r="S116" s="57"/>
      <c r="T116" s="57"/>
      <c r="U116" s="119">
        <v>0.193393146938774</v>
      </c>
      <c r="V116" s="57"/>
      <c r="W116" s="57"/>
      <c r="X116" s="57"/>
      <c r="Y116" s="57"/>
      <c r="Z116" s="57"/>
      <c r="AA116" s="57"/>
      <c r="AB116" s="58">
        <v>5085</v>
      </c>
      <c r="AC116" s="57"/>
      <c r="AD116" s="57"/>
      <c r="AE116" s="57"/>
      <c r="AF116" s="119">
        <v>0.1215489422732162</v>
      </c>
      <c r="AG116" s="57"/>
      <c r="AH116" s="57"/>
      <c r="AI116" s="57"/>
      <c r="AJ116" s="57"/>
    </row>
    <row r="117" spans="2:36" ht="10.5" customHeight="1">
      <c r="B117" s="56" t="s">
        <v>1211</v>
      </c>
      <c r="C117" s="57"/>
      <c r="D117" s="57"/>
      <c r="E117" s="57"/>
      <c r="F117" s="57"/>
      <c r="G117" s="57"/>
      <c r="H117" s="57"/>
      <c r="I117" s="140">
        <v>34983180.52</v>
      </c>
      <c r="J117" s="57"/>
      <c r="K117" s="57"/>
      <c r="L117" s="57"/>
      <c r="M117" s="57"/>
      <c r="N117" s="57"/>
      <c r="O117" s="57"/>
      <c r="P117" s="57"/>
      <c r="Q117" s="57"/>
      <c r="R117" s="57"/>
      <c r="S117" s="57"/>
      <c r="T117" s="57"/>
      <c r="U117" s="119">
        <v>0.011545376387728061</v>
      </c>
      <c r="V117" s="57"/>
      <c r="W117" s="57"/>
      <c r="X117" s="57"/>
      <c r="Y117" s="57"/>
      <c r="Z117" s="57"/>
      <c r="AA117" s="57"/>
      <c r="AB117" s="58">
        <v>303</v>
      </c>
      <c r="AC117" s="57"/>
      <c r="AD117" s="57"/>
      <c r="AE117" s="57"/>
      <c r="AF117" s="119">
        <v>0.007242739333094299</v>
      </c>
      <c r="AG117" s="57"/>
      <c r="AH117" s="57"/>
      <c r="AI117" s="57"/>
      <c r="AJ117" s="57"/>
    </row>
    <row r="118" spans="2:36" ht="10.5" customHeight="1">
      <c r="B118" s="56" t="s">
        <v>1212</v>
      </c>
      <c r="C118" s="57"/>
      <c r="D118" s="57"/>
      <c r="E118" s="57"/>
      <c r="F118" s="57"/>
      <c r="G118" s="57"/>
      <c r="H118" s="57"/>
      <c r="I118" s="140">
        <v>93084.43</v>
      </c>
      <c r="J118" s="57"/>
      <c r="K118" s="57"/>
      <c r="L118" s="57"/>
      <c r="M118" s="57"/>
      <c r="N118" s="57"/>
      <c r="O118" s="57"/>
      <c r="P118" s="57"/>
      <c r="Q118" s="57"/>
      <c r="R118" s="57"/>
      <c r="S118" s="57"/>
      <c r="T118" s="57"/>
      <c r="U118" s="119">
        <v>3.07203280037022E-05</v>
      </c>
      <c r="V118" s="57"/>
      <c r="W118" s="57"/>
      <c r="X118" s="57"/>
      <c r="Y118" s="57"/>
      <c r="Z118" s="57"/>
      <c r="AA118" s="57"/>
      <c r="AB118" s="58">
        <v>1</v>
      </c>
      <c r="AC118" s="57"/>
      <c r="AD118" s="57"/>
      <c r="AE118" s="57"/>
      <c r="AF118" s="119">
        <v>2.3903430142225408E-05</v>
      </c>
      <c r="AG118" s="57"/>
      <c r="AH118" s="57"/>
      <c r="AI118" s="57"/>
      <c r="AJ118" s="57"/>
    </row>
    <row r="119" spans="2:36" ht="10.5" customHeight="1">
      <c r="B119" s="56" t="s">
        <v>1213</v>
      </c>
      <c r="C119" s="57"/>
      <c r="D119" s="57"/>
      <c r="E119" s="57"/>
      <c r="F119" s="57"/>
      <c r="G119" s="57"/>
      <c r="H119" s="57"/>
      <c r="I119" s="140">
        <v>647505.98</v>
      </c>
      <c r="J119" s="57"/>
      <c r="K119" s="57"/>
      <c r="L119" s="57"/>
      <c r="M119" s="57"/>
      <c r="N119" s="57"/>
      <c r="O119" s="57"/>
      <c r="P119" s="57"/>
      <c r="Q119" s="57"/>
      <c r="R119" s="57"/>
      <c r="S119" s="57"/>
      <c r="T119" s="57"/>
      <c r="U119" s="119">
        <v>0.00021369412790043016</v>
      </c>
      <c r="V119" s="57"/>
      <c r="W119" s="57"/>
      <c r="X119" s="57"/>
      <c r="Y119" s="57"/>
      <c r="Z119" s="57"/>
      <c r="AA119" s="57"/>
      <c r="AB119" s="58">
        <v>6</v>
      </c>
      <c r="AC119" s="57"/>
      <c r="AD119" s="57"/>
      <c r="AE119" s="57"/>
      <c r="AF119" s="119">
        <v>0.00014342058085335246</v>
      </c>
      <c r="AG119" s="57"/>
      <c r="AH119" s="57"/>
      <c r="AI119" s="57"/>
      <c r="AJ119" s="57"/>
    </row>
    <row r="120" spans="2:36" ht="10.5" customHeight="1">
      <c r="B120" s="56" t="s">
        <v>1214</v>
      </c>
      <c r="C120" s="57"/>
      <c r="D120" s="57"/>
      <c r="E120" s="57"/>
      <c r="F120" s="57"/>
      <c r="G120" s="57"/>
      <c r="H120" s="57"/>
      <c r="I120" s="140">
        <v>1223636.97</v>
      </c>
      <c r="J120" s="57"/>
      <c r="K120" s="57"/>
      <c r="L120" s="57"/>
      <c r="M120" s="57"/>
      <c r="N120" s="57"/>
      <c r="O120" s="57"/>
      <c r="P120" s="57"/>
      <c r="Q120" s="57"/>
      <c r="R120" s="57"/>
      <c r="S120" s="57"/>
      <c r="T120" s="57"/>
      <c r="U120" s="119">
        <v>0.0004038326181495263</v>
      </c>
      <c r="V120" s="57"/>
      <c r="W120" s="57"/>
      <c r="X120" s="57"/>
      <c r="Y120" s="57"/>
      <c r="Z120" s="57"/>
      <c r="AA120" s="57"/>
      <c r="AB120" s="58">
        <v>10</v>
      </c>
      <c r="AC120" s="57"/>
      <c r="AD120" s="57"/>
      <c r="AE120" s="57"/>
      <c r="AF120" s="119">
        <v>0.0002390343014222541</v>
      </c>
      <c r="AG120" s="57"/>
      <c r="AH120" s="57"/>
      <c r="AI120" s="57"/>
      <c r="AJ120" s="57"/>
    </row>
    <row r="121" spans="2:36" ht="10.5" customHeight="1">
      <c r="B121" s="56" t="s">
        <v>1215</v>
      </c>
      <c r="C121" s="57"/>
      <c r="D121" s="57"/>
      <c r="E121" s="57"/>
      <c r="F121" s="57"/>
      <c r="G121" s="57"/>
      <c r="H121" s="57"/>
      <c r="I121" s="140">
        <v>10558601.3</v>
      </c>
      <c r="J121" s="57"/>
      <c r="K121" s="57"/>
      <c r="L121" s="57"/>
      <c r="M121" s="57"/>
      <c r="N121" s="57"/>
      <c r="O121" s="57"/>
      <c r="P121" s="57"/>
      <c r="Q121" s="57"/>
      <c r="R121" s="57"/>
      <c r="S121" s="57"/>
      <c r="T121" s="57"/>
      <c r="U121" s="119">
        <v>0.003484618160054442</v>
      </c>
      <c r="V121" s="57"/>
      <c r="W121" s="57"/>
      <c r="X121" s="57"/>
      <c r="Y121" s="57"/>
      <c r="Z121" s="57"/>
      <c r="AA121" s="57"/>
      <c r="AB121" s="58">
        <v>140</v>
      </c>
      <c r="AC121" s="57"/>
      <c r="AD121" s="57"/>
      <c r="AE121" s="57"/>
      <c r="AF121" s="119">
        <v>0.0033464802199115575</v>
      </c>
      <c r="AG121" s="57"/>
      <c r="AH121" s="57"/>
      <c r="AI121" s="57"/>
      <c r="AJ121" s="57"/>
    </row>
    <row r="122" spans="2:36" ht="10.5" customHeight="1">
      <c r="B122" s="56" t="s">
        <v>1216</v>
      </c>
      <c r="C122" s="57"/>
      <c r="D122" s="57"/>
      <c r="E122" s="57"/>
      <c r="F122" s="57"/>
      <c r="G122" s="57"/>
      <c r="H122" s="57"/>
      <c r="I122" s="140">
        <v>1452561.3400000005</v>
      </c>
      <c r="J122" s="57"/>
      <c r="K122" s="57"/>
      <c r="L122" s="57"/>
      <c r="M122" s="57"/>
      <c r="N122" s="57"/>
      <c r="O122" s="57"/>
      <c r="P122" s="57"/>
      <c r="Q122" s="57"/>
      <c r="R122" s="57"/>
      <c r="S122" s="57"/>
      <c r="T122" s="57"/>
      <c r="U122" s="119">
        <v>0.0004793837251868784</v>
      </c>
      <c r="V122" s="57"/>
      <c r="W122" s="57"/>
      <c r="X122" s="57"/>
      <c r="Y122" s="57"/>
      <c r="Z122" s="57"/>
      <c r="AA122" s="57"/>
      <c r="AB122" s="58">
        <v>20</v>
      </c>
      <c r="AC122" s="57"/>
      <c r="AD122" s="57"/>
      <c r="AE122" s="57"/>
      <c r="AF122" s="119">
        <v>0.0004780686028445082</v>
      </c>
      <c r="AG122" s="57"/>
      <c r="AH122" s="57"/>
      <c r="AI122" s="57"/>
      <c r="AJ122" s="57"/>
    </row>
    <row r="123" spans="2:36" ht="10.5" customHeight="1">
      <c r="B123" s="56" t="s">
        <v>1217</v>
      </c>
      <c r="C123" s="57"/>
      <c r="D123" s="57"/>
      <c r="E123" s="57"/>
      <c r="F123" s="57"/>
      <c r="G123" s="57"/>
      <c r="H123" s="57"/>
      <c r="I123" s="140">
        <v>275321.46</v>
      </c>
      <c r="J123" s="57"/>
      <c r="K123" s="57"/>
      <c r="L123" s="57"/>
      <c r="M123" s="57"/>
      <c r="N123" s="57"/>
      <c r="O123" s="57"/>
      <c r="P123" s="57"/>
      <c r="Q123" s="57"/>
      <c r="R123" s="57"/>
      <c r="S123" s="57"/>
      <c r="T123" s="57"/>
      <c r="U123" s="119">
        <v>9.086337594437841E-05</v>
      </c>
      <c r="V123" s="57"/>
      <c r="W123" s="57"/>
      <c r="X123" s="57"/>
      <c r="Y123" s="57"/>
      <c r="Z123" s="57"/>
      <c r="AA123" s="57"/>
      <c r="AB123" s="58">
        <v>5</v>
      </c>
      <c r="AC123" s="57"/>
      <c r="AD123" s="57"/>
      <c r="AE123" s="57"/>
      <c r="AF123" s="119">
        <v>0.00011951715071112705</v>
      </c>
      <c r="AG123" s="57"/>
      <c r="AH123" s="57"/>
      <c r="AI123" s="57"/>
      <c r="AJ123" s="57"/>
    </row>
    <row r="124" spans="2:36" ht="12.75" customHeight="1">
      <c r="B124" s="141"/>
      <c r="C124" s="142"/>
      <c r="D124" s="142"/>
      <c r="E124" s="142"/>
      <c r="F124" s="142"/>
      <c r="G124" s="142"/>
      <c r="H124" s="142"/>
      <c r="I124" s="143">
        <v>3030059769.83</v>
      </c>
      <c r="J124" s="142"/>
      <c r="K124" s="142"/>
      <c r="L124" s="142"/>
      <c r="M124" s="142"/>
      <c r="N124" s="142"/>
      <c r="O124" s="142"/>
      <c r="P124" s="142"/>
      <c r="Q124" s="142"/>
      <c r="R124" s="142"/>
      <c r="S124" s="142"/>
      <c r="T124" s="142"/>
      <c r="U124" s="144">
        <v>1.000000000000002</v>
      </c>
      <c r="V124" s="142"/>
      <c r="W124" s="142"/>
      <c r="X124" s="142"/>
      <c r="Y124" s="142"/>
      <c r="Z124" s="142"/>
      <c r="AA124" s="142"/>
      <c r="AB124" s="145">
        <v>41835</v>
      </c>
      <c r="AC124" s="142"/>
      <c r="AD124" s="142"/>
      <c r="AE124" s="142"/>
      <c r="AF124" s="144">
        <v>1</v>
      </c>
      <c r="AG124" s="142"/>
      <c r="AH124" s="142"/>
      <c r="AI124" s="142"/>
      <c r="AJ124" s="142"/>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69" t="s">
        <v>1170</v>
      </c>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1"/>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64" t="s">
        <v>1218</v>
      </c>
      <c r="C128" s="65"/>
      <c r="D128" s="65"/>
      <c r="E128" s="65"/>
      <c r="F128" s="65"/>
      <c r="G128" s="65"/>
      <c r="H128" s="65"/>
      <c r="I128" s="64" t="s">
        <v>1181</v>
      </c>
      <c r="J128" s="65"/>
      <c r="K128" s="65"/>
      <c r="L128" s="65"/>
      <c r="M128" s="65"/>
      <c r="N128" s="65"/>
      <c r="O128" s="65"/>
      <c r="P128" s="65"/>
      <c r="Q128" s="65"/>
      <c r="R128" s="65"/>
      <c r="S128" s="64" t="s">
        <v>1182</v>
      </c>
      <c r="T128" s="65"/>
      <c r="U128" s="65"/>
      <c r="V128" s="65"/>
      <c r="W128" s="65"/>
      <c r="X128" s="65"/>
      <c r="Y128" s="65"/>
      <c r="Z128" s="65"/>
      <c r="AA128" s="64" t="s">
        <v>1183</v>
      </c>
      <c r="AB128" s="65"/>
      <c r="AC128" s="65"/>
      <c r="AD128" s="65"/>
      <c r="AE128" s="64" t="s">
        <v>1182</v>
      </c>
      <c r="AF128" s="65"/>
      <c r="AG128" s="65"/>
      <c r="AH128" s="65"/>
      <c r="AI128" s="65"/>
      <c r="AJ128" s="1"/>
    </row>
    <row r="129" spans="2:36" ht="12" customHeight="1">
      <c r="B129" s="146">
        <v>1999</v>
      </c>
      <c r="C129" s="57"/>
      <c r="D129" s="57"/>
      <c r="E129" s="57"/>
      <c r="F129" s="57"/>
      <c r="G129" s="57"/>
      <c r="H129" s="57"/>
      <c r="I129" s="140">
        <v>12910.55</v>
      </c>
      <c r="J129" s="57"/>
      <c r="K129" s="57"/>
      <c r="L129" s="57"/>
      <c r="M129" s="57"/>
      <c r="N129" s="57"/>
      <c r="O129" s="57"/>
      <c r="P129" s="57"/>
      <c r="Q129" s="57"/>
      <c r="R129" s="57"/>
      <c r="S129" s="119">
        <v>4.260823541683583E-06</v>
      </c>
      <c r="T129" s="57"/>
      <c r="U129" s="57"/>
      <c r="V129" s="57"/>
      <c r="W129" s="57"/>
      <c r="X129" s="57"/>
      <c r="Y129" s="57"/>
      <c r="Z129" s="57"/>
      <c r="AA129" s="58">
        <v>2</v>
      </c>
      <c r="AB129" s="57"/>
      <c r="AC129" s="57"/>
      <c r="AD129" s="57"/>
      <c r="AE129" s="119">
        <v>4.7806860284450816E-05</v>
      </c>
      <c r="AF129" s="57"/>
      <c r="AG129" s="57"/>
      <c r="AH129" s="57"/>
      <c r="AI129" s="57"/>
      <c r="AJ129" s="1"/>
    </row>
    <row r="130" spans="2:36" ht="12" customHeight="1">
      <c r="B130" s="146">
        <v>2000</v>
      </c>
      <c r="C130" s="57"/>
      <c r="D130" s="57"/>
      <c r="E130" s="57"/>
      <c r="F130" s="57"/>
      <c r="G130" s="57"/>
      <c r="H130" s="57"/>
      <c r="I130" s="140">
        <v>49518.56</v>
      </c>
      <c r="J130" s="57"/>
      <c r="K130" s="57"/>
      <c r="L130" s="57"/>
      <c r="M130" s="57"/>
      <c r="N130" s="57"/>
      <c r="O130" s="57"/>
      <c r="P130" s="57"/>
      <c r="Q130" s="57"/>
      <c r="R130" s="57"/>
      <c r="S130" s="119">
        <v>1.634243670473148E-05</v>
      </c>
      <c r="T130" s="57"/>
      <c r="U130" s="57"/>
      <c r="V130" s="57"/>
      <c r="W130" s="57"/>
      <c r="X130" s="57"/>
      <c r="Y130" s="57"/>
      <c r="Z130" s="57"/>
      <c r="AA130" s="58">
        <v>3</v>
      </c>
      <c r="AB130" s="57"/>
      <c r="AC130" s="57"/>
      <c r="AD130" s="57"/>
      <c r="AE130" s="119">
        <v>7.171029042667623E-05</v>
      </c>
      <c r="AF130" s="57"/>
      <c r="AG130" s="57"/>
      <c r="AH130" s="57"/>
      <c r="AI130" s="57"/>
      <c r="AJ130" s="1"/>
    </row>
    <row r="131" spans="2:36" ht="12" customHeight="1">
      <c r="B131" s="146">
        <v>2001</v>
      </c>
      <c r="C131" s="57"/>
      <c r="D131" s="57"/>
      <c r="E131" s="57"/>
      <c r="F131" s="57"/>
      <c r="G131" s="57"/>
      <c r="H131" s="57"/>
      <c r="I131" s="140">
        <v>4435.01</v>
      </c>
      <c r="J131" s="57"/>
      <c r="K131" s="57"/>
      <c r="L131" s="57"/>
      <c r="M131" s="57"/>
      <c r="N131" s="57"/>
      <c r="O131" s="57"/>
      <c r="P131" s="57"/>
      <c r="Q131" s="57"/>
      <c r="R131" s="57"/>
      <c r="S131" s="119">
        <v>1.4636707975726914E-06</v>
      </c>
      <c r="T131" s="57"/>
      <c r="U131" s="57"/>
      <c r="V131" s="57"/>
      <c r="W131" s="57"/>
      <c r="X131" s="57"/>
      <c r="Y131" s="57"/>
      <c r="Z131" s="57"/>
      <c r="AA131" s="58">
        <v>1</v>
      </c>
      <c r="AB131" s="57"/>
      <c r="AC131" s="57"/>
      <c r="AD131" s="57"/>
      <c r="AE131" s="119">
        <v>2.3903430142225408E-05</v>
      </c>
      <c r="AF131" s="57"/>
      <c r="AG131" s="57"/>
      <c r="AH131" s="57"/>
      <c r="AI131" s="57"/>
      <c r="AJ131" s="1"/>
    </row>
    <row r="132" spans="2:36" ht="12" customHeight="1">
      <c r="B132" s="146">
        <v>2002</v>
      </c>
      <c r="C132" s="57"/>
      <c r="D132" s="57"/>
      <c r="E132" s="57"/>
      <c r="F132" s="57"/>
      <c r="G132" s="57"/>
      <c r="H132" s="57"/>
      <c r="I132" s="140">
        <v>293018.26999999996</v>
      </c>
      <c r="J132" s="57"/>
      <c r="K132" s="57"/>
      <c r="L132" s="57"/>
      <c r="M132" s="57"/>
      <c r="N132" s="57"/>
      <c r="O132" s="57"/>
      <c r="P132" s="57"/>
      <c r="Q132" s="57"/>
      <c r="R132" s="57"/>
      <c r="S132" s="119">
        <v>9.670379208936849E-05</v>
      </c>
      <c r="T132" s="57"/>
      <c r="U132" s="57"/>
      <c r="V132" s="57"/>
      <c r="W132" s="57"/>
      <c r="X132" s="57"/>
      <c r="Y132" s="57"/>
      <c r="Z132" s="57"/>
      <c r="AA132" s="58">
        <v>7</v>
      </c>
      <c r="AB132" s="57"/>
      <c r="AC132" s="57"/>
      <c r="AD132" s="57"/>
      <c r="AE132" s="119">
        <v>0.00016732401099557787</v>
      </c>
      <c r="AF132" s="57"/>
      <c r="AG132" s="57"/>
      <c r="AH132" s="57"/>
      <c r="AI132" s="57"/>
      <c r="AJ132" s="1"/>
    </row>
    <row r="133" spans="2:36" ht="12" customHeight="1">
      <c r="B133" s="146">
        <v>2003</v>
      </c>
      <c r="C133" s="57"/>
      <c r="D133" s="57"/>
      <c r="E133" s="57"/>
      <c r="F133" s="57"/>
      <c r="G133" s="57"/>
      <c r="H133" s="57"/>
      <c r="I133" s="140">
        <v>372695.44999999995</v>
      </c>
      <c r="J133" s="57"/>
      <c r="K133" s="57"/>
      <c r="L133" s="57"/>
      <c r="M133" s="57"/>
      <c r="N133" s="57"/>
      <c r="O133" s="57"/>
      <c r="P133" s="57"/>
      <c r="Q133" s="57"/>
      <c r="R133" s="57"/>
      <c r="S133" s="119">
        <v>0.0001229993723922185</v>
      </c>
      <c r="T133" s="57"/>
      <c r="U133" s="57"/>
      <c r="V133" s="57"/>
      <c r="W133" s="57"/>
      <c r="X133" s="57"/>
      <c r="Y133" s="57"/>
      <c r="Z133" s="57"/>
      <c r="AA133" s="58">
        <v>31</v>
      </c>
      <c r="AB133" s="57"/>
      <c r="AC133" s="57"/>
      <c r="AD133" s="57"/>
      <c r="AE133" s="119">
        <v>0.0007410063344089877</v>
      </c>
      <c r="AF133" s="57"/>
      <c r="AG133" s="57"/>
      <c r="AH133" s="57"/>
      <c r="AI133" s="57"/>
      <c r="AJ133" s="1"/>
    </row>
    <row r="134" spans="2:36" ht="12" customHeight="1">
      <c r="B134" s="146">
        <v>2004</v>
      </c>
      <c r="C134" s="57"/>
      <c r="D134" s="57"/>
      <c r="E134" s="57"/>
      <c r="F134" s="57"/>
      <c r="G134" s="57"/>
      <c r="H134" s="57"/>
      <c r="I134" s="140">
        <v>1342231.7599999998</v>
      </c>
      <c r="J134" s="57"/>
      <c r="K134" s="57"/>
      <c r="L134" s="57"/>
      <c r="M134" s="57"/>
      <c r="N134" s="57"/>
      <c r="O134" s="57"/>
      <c r="P134" s="57"/>
      <c r="Q134" s="57"/>
      <c r="R134" s="57"/>
      <c r="S134" s="119">
        <v>0.0004429720408041012</v>
      </c>
      <c r="T134" s="57"/>
      <c r="U134" s="57"/>
      <c r="V134" s="57"/>
      <c r="W134" s="57"/>
      <c r="X134" s="57"/>
      <c r="Y134" s="57"/>
      <c r="Z134" s="57"/>
      <c r="AA134" s="58">
        <v>53</v>
      </c>
      <c r="AB134" s="57"/>
      <c r="AC134" s="57"/>
      <c r="AD134" s="57"/>
      <c r="AE134" s="119">
        <v>0.0012668817975379468</v>
      </c>
      <c r="AF134" s="57"/>
      <c r="AG134" s="57"/>
      <c r="AH134" s="57"/>
      <c r="AI134" s="57"/>
      <c r="AJ134" s="1"/>
    </row>
    <row r="135" spans="2:36" ht="12" customHeight="1">
      <c r="B135" s="146">
        <v>2005</v>
      </c>
      <c r="C135" s="57"/>
      <c r="D135" s="57"/>
      <c r="E135" s="57"/>
      <c r="F135" s="57"/>
      <c r="G135" s="57"/>
      <c r="H135" s="57"/>
      <c r="I135" s="140">
        <v>3323299.43</v>
      </c>
      <c r="J135" s="57"/>
      <c r="K135" s="57"/>
      <c r="L135" s="57"/>
      <c r="M135" s="57"/>
      <c r="N135" s="57"/>
      <c r="O135" s="57"/>
      <c r="P135" s="57"/>
      <c r="Q135" s="57"/>
      <c r="R135" s="57"/>
      <c r="S135" s="119">
        <v>0.0010967768567108013</v>
      </c>
      <c r="T135" s="57"/>
      <c r="U135" s="57"/>
      <c r="V135" s="57"/>
      <c r="W135" s="57"/>
      <c r="X135" s="57"/>
      <c r="Y135" s="57"/>
      <c r="Z135" s="57"/>
      <c r="AA135" s="58">
        <v>131</v>
      </c>
      <c r="AB135" s="57"/>
      <c r="AC135" s="57"/>
      <c r="AD135" s="57"/>
      <c r="AE135" s="119">
        <v>0.0031313493486315284</v>
      </c>
      <c r="AF135" s="57"/>
      <c r="AG135" s="57"/>
      <c r="AH135" s="57"/>
      <c r="AI135" s="57"/>
      <c r="AJ135" s="1"/>
    </row>
    <row r="136" spans="2:36" ht="12" customHeight="1">
      <c r="B136" s="146">
        <v>2006</v>
      </c>
      <c r="C136" s="57"/>
      <c r="D136" s="57"/>
      <c r="E136" s="57"/>
      <c r="F136" s="57"/>
      <c r="G136" s="57"/>
      <c r="H136" s="57"/>
      <c r="I136" s="140">
        <v>2527809.45</v>
      </c>
      <c r="J136" s="57"/>
      <c r="K136" s="57"/>
      <c r="L136" s="57"/>
      <c r="M136" s="57"/>
      <c r="N136" s="57"/>
      <c r="O136" s="57"/>
      <c r="P136" s="57"/>
      <c r="Q136" s="57"/>
      <c r="R136" s="57"/>
      <c r="S136" s="119">
        <v>0.0008342440882418047</v>
      </c>
      <c r="T136" s="57"/>
      <c r="U136" s="57"/>
      <c r="V136" s="57"/>
      <c r="W136" s="57"/>
      <c r="X136" s="57"/>
      <c r="Y136" s="57"/>
      <c r="Z136" s="57"/>
      <c r="AA136" s="58">
        <v>54</v>
      </c>
      <c r="AB136" s="57"/>
      <c r="AC136" s="57"/>
      <c r="AD136" s="57"/>
      <c r="AE136" s="119">
        <v>0.001290785227680172</v>
      </c>
      <c r="AF136" s="57"/>
      <c r="AG136" s="57"/>
      <c r="AH136" s="57"/>
      <c r="AI136" s="57"/>
      <c r="AJ136" s="1"/>
    </row>
    <row r="137" spans="2:36" ht="12" customHeight="1">
      <c r="B137" s="146">
        <v>2007</v>
      </c>
      <c r="C137" s="57"/>
      <c r="D137" s="57"/>
      <c r="E137" s="57"/>
      <c r="F137" s="57"/>
      <c r="G137" s="57"/>
      <c r="H137" s="57"/>
      <c r="I137" s="140">
        <v>4736877.01</v>
      </c>
      <c r="J137" s="57"/>
      <c r="K137" s="57"/>
      <c r="L137" s="57"/>
      <c r="M137" s="57"/>
      <c r="N137" s="57"/>
      <c r="O137" s="57"/>
      <c r="P137" s="57"/>
      <c r="Q137" s="57"/>
      <c r="R137" s="57"/>
      <c r="S137" s="119">
        <v>0.00156329490829343</v>
      </c>
      <c r="T137" s="57"/>
      <c r="U137" s="57"/>
      <c r="V137" s="57"/>
      <c r="W137" s="57"/>
      <c r="X137" s="57"/>
      <c r="Y137" s="57"/>
      <c r="Z137" s="57"/>
      <c r="AA137" s="58">
        <v>21</v>
      </c>
      <c r="AB137" s="57"/>
      <c r="AC137" s="57"/>
      <c r="AD137" s="57"/>
      <c r="AE137" s="119">
        <v>0.0005019720329867336</v>
      </c>
      <c r="AF137" s="57"/>
      <c r="AG137" s="57"/>
      <c r="AH137" s="57"/>
      <c r="AI137" s="57"/>
      <c r="AJ137" s="1"/>
    </row>
    <row r="138" spans="2:36" ht="12" customHeight="1">
      <c r="B138" s="146">
        <v>2008</v>
      </c>
      <c r="C138" s="57"/>
      <c r="D138" s="57"/>
      <c r="E138" s="57"/>
      <c r="F138" s="57"/>
      <c r="G138" s="57"/>
      <c r="H138" s="57"/>
      <c r="I138" s="140">
        <v>2188443.2600000002</v>
      </c>
      <c r="J138" s="57"/>
      <c r="K138" s="57"/>
      <c r="L138" s="57"/>
      <c r="M138" s="57"/>
      <c r="N138" s="57"/>
      <c r="O138" s="57"/>
      <c r="P138" s="57"/>
      <c r="Q138" s="57"/>
      <c r="R138" s="57"/>
      <c r="S138" s="119">
        <v>0.0007222442546480799</v>
      </c>
      <c r="T138" s="57"/>
      <c r="U138" s="57"/>
      <c r="V138" s="57"/>
      <c r="W138" s="57"/>
      <c r="X138" s="57"/>
      <c r="Y138" s="57"/>
      <c r="Z138" s="57"/>
      <c r="AA138" s="58">
        <v>31</v>
      </c>
      <c r="AB138" s="57"/>
      <c r="AC138" s="57"/>
      <c r="AD138" s="57"/>
      <c r="AE138" s="119">
        <v>0.0007410063344089877</v>
      </c>
      <c r="AF138" s="57"/>
      <c r="AG138" s="57"/>
      <c r="AH138" s="57"/>
      <c r="AI138" s="57"/>
      <c r="AJ138" s="1"/>
    </row>
    <row r="139" spans="2:36" ht="12" customHeight="1">
      <c r="B139" s="146">
        <v>2009</v>
      </c>
      <c r="C139" s="57"/>
      <c r="D139" s="57"/>
      <c r="E139" s="57"/>
      <c r="F139" s="57"/>
      <c r="G139" s="57"/>
      <c r="H139" s="57"/>
      <c r="I139" s="140">
        <v>8660941.45</v>
      </c>
      <c r="J139" s="57"/>
      <c r="K139" s="57"/>
      <c r="L139" s="57"/>
      <c r="M139" s="57"/>
      <c r="N139" s="57"/>
      <c r="O139" s="57"/>
      <c r="P139" s="57"/>
      <c r="Q139" s="57"/>
      <c r="R139" s="57"/>
      <c r="S139" s="119">
        <v>0.002858340134487156</v>
      </c>
      <c r="T139" s="57"/>
      <c r="U139" s="57"/>
      <c r="V139" s="57"/>
      <c r="W139" s="57"/>
      <c r="X139" s="57"/>
      <c r="Y139" s="57"/>
      <c r="Z139" s="57"/>
      <c r="AA139" s="58">
        <v>181</v>
      </c>
      <c r="AB139" s="57"/>
      <c r="AC139" s="57"/>
      <c r="AD139" s="57"/>
      <c r="AE139" s="119">
        <v>0.004326520855742799</v>
      </c>
      <c r="AF139" s="57"/>
      <c r="AG139" s="57"/>
      <c r="AH139" s="57"/>
      <c r="AI139" s="57"/>
      <c r="AJ139" s="1"/>
    </row>
    <row r="140" spans="2:36" ht="12" customHeight="1">
      <c r="B140" s="146">
        <v>2010</v>
      </c>
      <c r="C140" s="57"/>
      <c r="D140" s="57"/>
      <c r="E140" s="57"/>
      <c r="F140" s="57"/>
      <c r="G140" s="57"/>
      <c r="H140" s="57"/>
      <c r="I140" s="140">
        <v>15284337.680000002</v>
      </c>
      <c r="J140" s="57"/>
      <c r="K140" s="57"/>
      <c r="L140" s="57"/>
      <c r="M140" s="57"/>
      <c r="N140" s="57"/>
      <c r="O140" s="57"/>
      <c r="P140" s="57"/>
      <c r="Q140" s="57"/>
      <c r="R140" s="57"/>
      <c r="S140" s="119">
        <v>0.005044236365297021</v>
      </c>
      <c r="T140" s="57"/>
      <c r="U140" s="57"/>
      <c r="V140" s="57"/>
      <c r="W140" s="57"/>
      <c r="X140" s="57"/>
      <c r="Y140" s="57"/>
      <c r="Z140" s="57"/>
      <c r="AA140" s="58">
        <v>372</v>
      </c>
      <c r="AB140" s="57"/>
      <c r="AC140" s="57"/>
      <c r="AD140" s="57"/>
      <c r="AE140" s="119">
        <v>0.008892076012907852</v>
      </c>
      <c r="AF140" s="57"/>
      <c r="AG140" s="57"/>
      <c r="AH140" s="57"/>
      <c r="AI140" s="57"/>
      <c r="AJ140" s="1"/>
    </row>
    <row r="141" spans="2:36" ht="12" customHeight="1">
      <c r="B141" s="146">
        <v>2011</v>
      </c>
      <c r="C141" s="57"/>
      <c r="D141" s="57"/>
      <c r="E141" s="57"/>
      <c r="F141" s="57"/>
      <c r="G141" s="57"/>
      <c r="H141" s="57"/>
      <c r="I141" s="140">
        <v>6709437.470000005</v>
      </c>
      <c r="J141" s="57"/>
      <c r="K141" s="57"/>
      <c r="L141" s="57"/>
      <c r="M141" s="57"/>
      <c r="N141" s="57"/>
      <c r="O141" s="57"/>
      <c r="P141" s="57"/>
      <c r="Q141" s="57"/>
      <c r="R141" s="57"/>
      <c r="S141" s="119">
        <v>0.0022142921195169815</v>
      </c>
      <c r="T141" s="57"/>
      <c r="U141" s="57"/>
      <c r="V141" s="57"/>
      <c r="W141" s="57"/>
      <c r="X141" s="57"/>
      <c r="Y141" s="57"/>
      <c r="Z141" s="57"/>
      <c r="AA141" s="58">
        <v>411</v>
      </c>
      <c r="AB141" s="57"/>
      <c r="AC141" s="57"/>
      <c r="AD141" s="57"/>
      <c r="AE141" s="119">
        <v>0.009824309788454643</v>
      </c>
      <c r="AF141" s="57"/>
      <c r="AG141" s="57"/>
      <c r="AH141" s="57"/>
      <c r="AI141" s="57"/>
      <c r="AJ141" s="1"/>
    </row>
    <row r="142" spans="2:36" ht="12" customHeight="1">
      <c r="B142" s="146">
        <v>2012</v>
      </c>
      <c r="C142" s="57"/>
      <c r="D142" s="57"/>
      <c r="E142" s="57"/>
      <c r="F142" s="57"/>
      <c r="G142" s="57"/>
      <c r="H142" s="57"/>
      <c r="I142" s="140">
        <v>2416629.4400000004</v>
      </c>
      <c r="J142" s="57"/>
      <c r="K142" s="57"/>
      <c r="L142" s="57"/>
      <c r="M142" s="57"/>
      <c r="N142" s="57"/>
      <c r="O142" s="57"/>
      <c r="P142" s="57"/>
      <c r="Q142" s="57"/>
      <c r="R142" s="57"/>
      <c r="S142" s="119">
        <v>0.0007975517394284222</v>
      </c>
      <c r="T142" s="57"/>
      <c r="U142" s="57"/>
      <c r="V142" s="57"/>
      <c r="W142" s="57"/>
      <c r="X142" s="57"/>
      <c r="Y142" s="57"/>
      <c r="Z142" s="57"/>
      <c r="AA142" s="58">
        <v>94</v>
      </c>
      <c r="AB142" s="57"/>
      <c r="AC142" s="57"/>
      <c r="AD142" s="57"/>
      <c r="AE142" s="119">
        <v>0.0022469224333691883</v>
      </c>
      <c r="AF142" s="57"/>
      <c r="AG142" s="57"/>
      <c r="AH142" s="57"/>
      <c r="AI142" s="57"/>
      <c r="AJ142" s="1"/>
    </row>
    <row r="143" spans="2:36" ht="12" customHeight="1">
      <c r="B143" s="146">
        <v>2013</v>
      </c>
      <c r="C143" s="57"/>
      <c r="D143" s="57"/>
      <c r="E143" s="57"/>
      <c r="F143" s="57"/>
      <c r="G143" s="57"/>
      <c r="H143" s="57"/>
      <c r="I143" s="140">
        <v>8424257.12</v>
      </c>
      <c r="J143" s="57"/>
      <c r="K143" s="57"/>
      <c r="L143" s="57"/>
      <c r="M143" s="57"/>
      <c r="N143" s="57"/>
      <c r="O143" s="57"/>
      <c r="P143" s="57"/>
      <c r="Q143" s="57"/>
      <c r="R143" s="57"/>
      <c r="S143" s="119">
        <v>0.0027802280350636916</v>
      </c>
      <c r="T143" s="57"/>
      <c r="U143" s="57"/>
      <c r="V143" s="57"/>
      <c r="W143" s="57"/>
      <c r="X143" s="57"/>
      <c r="Y143" s="57"/>
      <c r="Z143" s="57"/>
      <c r="AA143" s="58">
        <v>192</v>
      </c>
      <c r="AB143" s="57"/>
      <c r="AC143" s="57"/>
      <c r="AD143" s="57"/>
      <c r="AE143" s="119">
        <v>0.004589458587307279</v>
      </c>
      <c r="AF143" s="57"/>
      <c r="AG143" s="57"/>
      <c r="AH143" s="57"/>
      <c r="AI143" s="57"/>
      <c r="AJ143" s="1"/>
    </row>
    <row r="144" spans="2:36" ht="12" customHeight="1">
      <c r="B144" s="146">
        <v>2014</v>
      </c>
      <c r="C144" s="57"/>
      <c r="D144" s="57"/>
      <c r="E144" s="57"/>
      <c r="F144" s="57"/>
      <c r="G144" s="57"/>
      <c r="H144" s="57"/>
      <c r="I144" s="140">
        <v>56947301.82000009</v>
      </c>
      <c r="J144" s="57"/>
      <c r="K144" s="57"/>
      <c r="L144" s="57"/>
      <c r="M144" s="57"/>
      <c r="N144" s="57"/>
      <c r="O144" s="57"/>
      <c r="P144" s="57"/>
      <c r="Q144" s="57"/>
      <c r="R144" s="57"/>
      <c r="S144" s="119">
        <v>0.018794118316416943</v>
      </c>
      <c r="T144" s="57"/>
      <c r="U144" s="57"/>
      <c r="V144" s="57"/>
      <c r="W144" s="57"/>
      <c r="X144" s="57"/>
      <c r="Y144" s="57"/>
      <c r="Z144" s="57"/>
      <c r="AA144" s="58">
        <v>1188</v>
      </c>
      <c r="AB144" s="57"/>
      <c r="AC144" s="57"/>
      <c r="AD144" s="57"/>
      <c r="AE144" s="119">
        <v>0.028397275008963788</v>
      </c>
      <c r="AF144" s="57"/>
      <c r="AG144" s="57"/>
      <c r="AH144" s="57"/>
      <c r="AI144" s="57"/>
      <c r="AJ144" s="1"/>
    </row>
    <row r="145" spans="2:36" ht="12" customHeight="1">
      <c r="B145" s="146">
        <v>2015</v>
      </c>
      <c r="C145" s="57"/>
      <c r="D145" s="57"/>
      <c r="E145" s="57"/>
      <c r="F145" s="57"/>
      <c r="G145" s="57"/>
      <c r="H145" s="57"/>
      <c r="I145" s="140">
        <v>561605849.0599992</v>
      </c>
      <c r="J145" s="57"/>
      <c r="K145" s="57"/>
      <c r="L145" s="57"/>
      <c r="M145" s="57"/>
      <c r="N145" s="57"/>
      <c r="O145" s="57"/>
      <c r="P145" s="57"/>
      <c r="Q145" s="57"/>
      <c r="R145" s="57"/>
      <c r="S145" s="119">
        <v>0.18534480892154415</v>
      </c>
      <c r="T145" s="57"/>
      <c r="U145" s="57"/>
      <c r="V145" s="57"/>
      <c r="W145" s="57"/>
      <c r="X145" s="57"/>
      <c r="Y145" s="57"/>
      <c r="Z145" s="57"/>
      <c r="AA145" s="58">
        <v>8938</v>
      </c>
      <c r="AB145" s="57"/>
      <c r="AC145" s="57"/>
      <c r="AD145" s="57"/>
      <c r="AE145" s="119">
        <v>0.21364885861121072</v>
      </c>
      <c r="AF145" s="57"/>
      <c r="AG145" s="57"/>
      <c r="AH145" s="57"/>
      <c r="AI145" s="57"/>
      <c r="AJ145" s="1"/>
    </row>
    <row r="146" spans="2:36" ht="12" customHeight="1">
      <c r="B146" s="146">
        <v>2016</v>
      </c>
      <c r="C146" s="57"/>
      <c r="D146" s="57"/>
      <c r="E146" s="57"/>
      <c r="F146" s="57"/>
      <c r="G146" s="57"/>
      <c r="H146" s="57"/>
      <c r="I146" s="140">
        <v>844612138.4600002</v>
      </c>
      <c r="J146" s="57"/>
      <c r="K146" s="57"/>
      <c r="L146" s="57"/>
      <c r="M146" s="57"/>
      <c r="N146" s="57"/>
      <c r="O146" s="57"/>
      <c r="P146" s="57"/>
      <c r="Q146" s="57"/>
      <c r="R146" s="57"/>
      <c r="S146" s="119">
        <v>0.2787443821635858</v>
      </c>
      <c r="T146" s="57"/>
      <c r="U146" s="57"/>
      <c r="V146" s="57"/>
      <c r="W146" s="57"/>
      <c r="X146" s="57"/>
      <c r="Y146" s="57"/>
      <c r="Z146" s="57"/>
      <c r="AA146" s="58">
        <v>12857</v>
      </c>
      <c r="AB146" s="57"/>
      <c r="AC146" s="57"/>
      <c r="AD146" s="57"/>
      <c r="AE146" s="119">
        <v>0.30732640133859207</v>
      </c>
      <c r="AF146" s="57"/>
      <c r="AG146" s="57"/>
      <c r="AH146" s="57"/>
      <c r="AI146" s="57"/>
      <c r="AJ146" s="1"/>
    </row>
    <row r="147" spans="2:36" ht="12" customHeight="1">
      <c r="B147" s="146">
        <v>2017</v>
      </c>
      <c r="C147" s="57"/>
      <c r="D147" s="57"/>
      <c r="E147" s="57"/>
      <c r="F147" s="57"/>
      <c r="G147" s="57"/>
      <c r="H147" s="57"/>
      <c r="I147" s="140">
        <v>476247086.99999964</v>
      </c>
      <c r="J147" s="57"/>
      <c r="K147" s="57"/>
      <c r="L147" s="57"/>
      <c r="M147" s="57"/>
      <c r="N147" s="57"/>
      <c r="O147" s="57"/>
      <c r="P147" s="57"/>
      <c r="Q147" s="57"/>
      <c r="R147" s="57"/>
      <c r="S147" s="119">
        <v>0.1571741560156483</v>
      </c>
      <c r="T147" s="57"/>
      <c r="U147" s="57"/>
      <c r="V147" s="57"/>
      <c r="W147" s="57"/>
      <c r="X147" s="57"/>
      <c r="Y147" s="57"/>
      <c r="Z147" s="57"/>
      <c r="AA147" s="58">
        <v>6021</v>
      </c>
      <c r="AB147" s="57"/>
      <c r="AC147" s="57"/>
      <c r="AD147" s="57"/>
      <c r="AE147" s="119">
        <v>0.14392255288633918</v>
      </c>
      <c r="AF147" s="57"/>
      <c r="AG147" s="57"/>
      <c r="AH147" s="57"/>
      <c r="AI147" s="57"/>
      <c r="AJ147" s="1"/>
    </row>
    <row r="148" spans="2:36" ht="12" customHeight="1">
      <c r="B148" s="146">
        <v>2018</v>
      </c>
      <c r="C148" s="57"/>
      <c r="D148" s="57"/>
      <c r="E148" s="57"/>
      <c r="F148" s="57"/>
      <c r="G148" s="57"/>
      <c r="H148" s="57"/>
      <c r="I148" s="140">
        <v>380999294.0299993</v>
      </c>
      <c r="J148" s="57"/>
      <c r="K148" s="57"/>
      <c r="L148" s="57"/>
      <c r="M148" s="57"/>
      <c r="N148" s="57"/>
      <c r="O148" s="57"/>
      <c r="P148" s="57"/>
      <c r="Q148" s="57"/>
      <c r="R148" s="57"/>
      <c r="S148" s="119">
        <v>0.12573986091745484</v>
      </c>
      <c r="T148" s="57"/>
      <c r="U148" s="57"/>
      <c r="V148" s="57"/>
      <c r="W148" s="57"/>
      <c r="X148" s="57"/>
      <c r="Y148" s="57"/>
      <c r="Z148" s="57"/>
      <c r="AA148" s="58">
        <v>4239</v>
      </c>
      <c r="AB148" s="57"/>
      <c r="AC148" s="57"/>
      <c r="AD148" s="57"/>
      <c r="AE148" s="119">
        <v>0.1013266403728935</v>
      </c>
      <c r="AF148" s="57"/>
      <c r="AG148" s="57"/>
      <c r="AH148" s="57"/>
      <c r="AI148" s="57"/>
      <c r="AJ148" s="1"/>
    </row>
    <row r="149" spans="2:36" ht="12" customHeight="1">
      <c r="B149" s="146">
        <v>2019</v>
      </c>
      <c r="C149" s="57"/>
      <c r="D149" s="57"/>
      <c r="E149" s="57"/>
      <c r="F149" s="57"/>
      <c r="G149" s="57"/>
      <c r="H149" s="57"/>
      <c r="I149" s="140">
        <v>534265812.0700006</v>
      </c>
      <c r="J149" s="57"/>
      <c r="K149" s="57"/>
      <c r="L149" s="57"/>
      <c r="M149" s="57"/>
      <c r="N149" s="57"/>
      <c r="O149" s="57"/>
      <c r="P149" s="57"/>
      <c r="Q149" s="57"/>
      <c r="R149" s="57"/>
      <c r="S149" s="119">
        <v>0.1763218723899877</v>
      </c>
      <c r="T149" s="57"/>
      <c r="U149" s="57"/>
      <c r="V149" s="57"/>
      <c r="W149" s="57"/>
      <c r="X149" s="57"/>
      <c r="Y149" s="57"/>
      <c r="Z149" s="57"/>
      <c r="AA149" s="58">
        <v>5903</v>
      </c>
      <c r="AB149" s="57"/>
      <c r="AC149" s="57"/>
      <c r="AD149" s="57"/>
      <c r="AE149" s="119">
        <v>0.1411019481295566</v>
      </c>
      <c r="AF149" s="57"/>
      <c r="AG149" s="57"/>
      <c r="AH149" s="57"/>
      <c r="AI149" s="57"/>
      <c r="AJ149" s="1"/>
    </row>
    <row r="150" spans="2:36" ht="12" customHeight="1">
      <c r="B150" s="146">
        <v>2020</v>
      </c>
      <c r="C150" s="57"/>
      <c r="D150" s="57"/>
      <c r="E150" s="57"/>
      <c r="F150" s="57"/>
      <c r="G150" s="57"/>
      <c r="H150" s="57"/>
      <c r="I150" s="140">
        <v>119035445.47999997</v>
      </c>
      <c r="J150" s="57"/>
      <c r="K150" s="57"/>
      <c r="L150" s="57"/>
      <c r="M150" s="57"/>
      <c r="N150" s="57"/>
      <c r="O150" s="57"/>
      <c r="P150" s="57"/>
      <c r="Q150" s="57"/>
      <c r="R150" s="57"/>
      <c r="S150" s="119">
        <v>0.039284850637345166</v>
      </c>
      <c r="T150" s="57"/>
      <c r="U150" s="57"/>
      <c r="V150" s="57"/>
      <c r="W150" s="57"/>
      <c r="X150" s="57"/>
      <c r="Y150" s="57"/>
      <c r="Z150" s="57"/>
      <c r="AA150" s="58">
        <v>1105</v>
      </c>
      <c r="AB150" s="57"/>
      <c r="AC150" s="57"/>
      <c r="AD150" s="57"/>
      <c r="AE150" s="119">
        <v>0.02641329030715908</v>
      </c>
      <c r="AF150" s="57"/>
      <c r="AG150" s="57"/>
      <c r="AH150" s="57"/>
      <c r="AI150" s="57"/>
      <c r="AJ150" s="1"/>
    </row>
    <row r="151" spans="2:36" ht="12" customHeight="1">
      <c r="B151" s="141"/>
      <c r="C151" s="142"/>
      <c r="D151" s="142"/>
      <c r="E151" s="142"/>
      <c r="F151" s="142"/>
      <c r="G151" s="142"/>
      <c r="H151" s="142"/>
      <c r="I151" s="143">
        <v>3030059769.829999</v>
      </c>
      <c r="J151" s="142"/>
      <c r="K151" s="142"/>
      <c r="L151" s="142"/>
      <c r="M151" s="142"/>
      <c r="N151" s="142"/>
      <c r="O151" s="142"/>
      <c r="P151" s="142"/>
      <c r="Q151" s="142"/>
      <c r="R151" s="142"/>
      <c r="S151" s="144">
        <v>1.0000000000000024</v>
      </c>
      <c r="T151" s="142"/>
      <c r="U151" s="142"/>
      <c r="V151" s="142"/>
      <c r="W151" s="142"/>
      <c r="X151" s="142"/>
      <c r="Y151" s="142"/>
      <c r="Z151" s="142"/>
      <c r="AA151" s="145">
        <v>41835</v>
      </c>
      <c r="AB151" s="142"/>
      <c r="AC151" s="142"/>
      <c r="AD151" s="142"/>
      <c r="AE151" s="144">
        <v>1</v>
      </c>
      <c r="AF151" s="142"/>
      <c r="AG151" s="142"/>
      <c r="AH151" s="142"/>
      <c r="AI151" s="142"/>
      <c r="AJ151" s="1"/>
    </row>
    <row r="152" spans="2:36" ht="9"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ht="18.75" customHeight="1">
      <c r="B153" s="69" t="s">
        <v>1171</v>
      </c>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1"/>
    </row>
    <row r="154" spans="2:36" ht="8.2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ht="11.25" customHeight="1">
      <c r="B155" s="64" t="s">
        <v>1219</v>
      </c>
      <c r="C155" s="65"/>
      <c r="D155" s="65"/>
      <c r="E155" s="65"/>
      <c r="F155" s="65"/>
      <c r="G155" s="65"/>
      <c r="H155" s="64" t="s">
        <v>1181</v>
      </c>
      <c r="I155" s="65"/>
      <c r="J155" s="65"/>
      <c r="K155" s="65"/>
      <c r="L155" s="65"/>
      <c r="M155" s="65"/>
      <c r="N155" s="65"/>
      <c r="O155" s="65"/>
      <c r="P155" s="65"/>
      <c r="Q155" s="65"/>
      <c r="R155" s="65"/>
      <c r="S155" s="65"/>
      <c r="T155" s="64" t="s">
        <v>1182</v>
      </c>
      <c r="U155" s="65"/>
      <c r="V155" s="65"/>
      <c r="W155" s="65"/>
      <c r="X155" s="65"/>
      <c r="Y155" s="65"/>
      <c r="Z155" s="65"/>
      <c r="AA155" s="64" t="s">
        <v>1220</v>
      </c>
      <c r="AB155" s="65"/>
      <c r="AC155" s="65"/>
      <c r="AD155" s="65"/>
      <c r="AE155" s="65"/>
      <c r="AF155" s="64" t="s">
        <v>1182</v>
      </c>
      <c r="AG155" s="65"/>
      <c r="AH155" s="65"/>
      <c r="AI155" s="65"/>
      <c r="AJ155" s="1"/>
    </row>
    <row r="156" spans="2:36" ht="10.5" customHeight="1">
      <c r="B156" s="56" t="s">
        <v>1221</v>
      </c>
      <c r="C156" s="57"/>
      <c r="D156" s="57"/>
      <c r="E156" s="57"/>
      <c r="F156" s="57"/>
      <c r="G156" s="57"/>
      <c r="H156" s="140">
        <v>629307624.5499986</v>
      </c>
      <c r="I156" s="57"/>
      <c r="J156" s="57"/>
      <c r="K156" s="57"/>
      <c r="L156" s="57"/>
      <c r="M156" s="57"/>
      <c r="N156" s="57"/>
      <c r="O156" s="57"/>
      <c r="P156" s="57"/>
      <c r="Q156" s="57"/>
      <c r="R156" s="57"/>
      <c r="S156" s="57"/>
      <c r="T156" s="119">
        <v>0.20768818846939968</v>
      </c>
      <c r="U156" s="57"/>
      <c r="V156" s="57"/>
      <c r="W156" s="57"/>
      <c r="X156" s="57"/>
      <c r="Y156" s="57"/>
      <c r="Z156" s="57"/>
      <c r="AA156" s="58">
        <v>12474</v>
      </c>
      <c r="AB156" s="57"/>
      <c r="AC156" s="57"/>
      <c r="AD156" s="57"/>
      <c r="AE156" s="57"/>
      <c r="AF156" s="119">
        <v>0.5151352467478836</v>
      </c>
      <c r="AG156" s="57"/>
      <c r="AH156" s="57"/>
      <c r="AI156" s="57"/>
      <c r="AJ156" s="1"/>
    </row>
    <row r="157" spans="2:36" ht="10.5" customHeight="1">
      <c r="B157" s="56" t="s">
        <v>1222</v>
      </c>
      <c r="C157" s="57"/>
      <c r="D157" s="57"/>
      <c r="E157" s="57"/>
      <c r="F157" s="57"/>
      <c r="G157" s="57"/>
      <c r="H157" s="140">
        <v>1073549754.289998</v>
      </c>
      <c r="I157" s="57"/>
      <c r="J157" s="57"/>
      <c r="K157" s="57"/>
      <c r="L157" s="57"/>
      <c r="M157" s="57"/>
      <c r="N157" s="57"/>
      <c r="O157" s="57"/>
      <c r="P157" s="57"/>
      <c r="Q157" s="57"/>
      <c r="R157" s="57"/>
      <c r="S157" s="57"/>
      <c r="T157" s="119">
        <v>0.3542998606757613</v>
      </c>
      <c r="U157" s="57"/>
      <c r="V157" s="57"/>
      <c r="W157" s="57"/>
      <c r="X157" s="57"/>
      <c r="Y157" s="57"/>
      <c r="Z157" s="57"/>
      <c r="AA157" s="58">
        <v>7455</v>
      </c>
      <c r="AB157" s="57"/>
      <c r="AC157" s="57"/>
      <c r="AD157" s="57"/>
      <c r="AE157" s="57"/>
      <c r="AF157" s="119">
        <v>0.3078670245715466</v>
      </c>
      <c r="AG157" s="57"/>
      <c r="AH157" s="57"/>
      <c r="AI157" s="57"/>
      <c r="AJ157" s="1"/>
    </row>
    <row r="158" spans="2:36" ht="10.5" customHeight="1">
      <c r="B158" s="56" t="s">
        <v>1223</v>
      </c>
      <c r="C158" s="57"/>
      <c r="D158" s="57"/>
      <c r="E158" s="57"/>
      <c r="F158" s="57"/>
      <c r="G158" s="57"/>
      <c r="H158" s="140">
        <v>718221855.1900017</v>
      </c>
      <c r="I158" s="57"/>
      <c r="J158" s="57"/>
      <c r="K158" s="57"/>
      <c r="L158" s="57"/>
      <c r="M158" s="57"/>
      <c r="N158" s="57"/>
      <c r="O158" s="57"/>
      <c r="P158" s="57"/>
      <c r="Q158" s="57"/>
      <c r="R158" s="57"/>
      <c r="S158" s="57"/>
      <c r="T158" s="119">
        <v>0.23703224020240943</v>
      </c>
      <c r="U158" s="57"/>
      <c r="V158" s="57"/>
      <c r="W158" s="57"/>
      <c r="X158" s="57"/>
      <c r="Y158" s="57"/>
      <c r="Z158" s="57"/>
      <c r="AA158" s="58">
        <v>2987</v>
      </c>
      <c r="AB158" s="57"/>
      <c r="AC158" s="57"/>
      <c r="AD158" s="57"/>
      <c r="AE158" s="57"/>
      <c r="AF158" s="119">
        <v>0.12335329341317365</v>
      </c>
      <c r="AG158" s="57"/>
      <c r="AH158" s="57"/>
      <c r="AI158" s="57"/>
      <c r="AJ158" s="1"/>
    </row>
    <row r="159" spans="2:36" ht="10.5" customHeight="1">
      <c r="B159" s="56" t="s">
        <v>1224</v>
      </c>
      <c r="C159" s="57"/>
      <c r="D159" s="57"/>
      <c r="E159" s="57"/>
      <c r="F159" s="57"/>
      <c r="G159" s="57"/>
      <c r="H159" s="140">
        <v>254400253.62000018</v>
      </c>
      <c r="I159" s="57"/>
      <c r="J159" s="57"/>
      <c r="K159" s="57"/>
      <c r="L159" s="57"/>
      <c r="M159" s="57"/>
      <c r="N159" s="57"/>
      <c r="O159" s="57"/>
      <c r="P159" s="57"/>
      <c r="Q159" s="57"/>
      <c r="R159" s="57"/>
      <c r="S159" s="57"/>
      <c r="T159" s="119">
        <v>0.08395882356943515</v>
      </c>
      <c r="U159" s="57"/>
      <c r="V159" s="57"/>
      <c r="W159" s="57"/>
      <c r="X159" s="57"/>
      <c r="Y159" s="57"/>
      <c r="Z159" s="57"/>
      <c r="AA159" s="58">
        <v>748</v>
      </c>
      <c r="AB159" s="57"/>
      <c r="AC159" s="57"/>
      <c r="AD159" s="57"/>
      <c r="AE159" s="57"/>
      <c r="AF159" s="119">
        <v>0.030889944249432172</v>
      </c>
      <c r="AG159" s="57"/>
      <c r="AH159" s="57"/>
      <c r="AI159" s="57"/>
      <c r="AJ159" s="1"/>
    </row>
    <row r="160" spans="2:36" ht="10.5" customHeight="1">
      <c r="B160" s="56" t="s">
        <v>1225</v>
      </c>
      <c r="C160" s="57"/>
      <c r="D160" s="57"/>
      <c r="E160" s="57"/>
      <c r="F160" s="57"/>
      <c r="G160" s="57"/>
      <c r="H160" s="140">
        <v>354580282.1799999</v>
      </c>
      <c r="I160" s="57"/>
      <c r="J160" s="57"/>
      <c r="K160" s="57"/>
      <c r="L160" s="57"/>
      <c r="M160" s="57"/>
      <c r="N160" s="57"/>
      <c r="O160" s="57"/>
      <c r="P160" s="57"/>
      <c r="Q160" s="57"/>
      <c r="R160" s="57"/>
      <c r="S160" s="57"/>
      <c r="T160" s="119">
        <v>0.11702088708299425</v>
      </c>
      <c r="U160" s="57"/>
      <c r="V160" s="57"/>
      <c r="W160" s="57"/>
      <c r="X160" s="57"/>
      <c r="Y160" s="57"/>
      <c r="Z160" s="57"/>
      <c r="AA160" s="58">
        <v>551</v>
      </c>
      <c r="AB160" s="57"/>
      <c r="AC160" s="57"/>
      <c r="AD160" s="57"/>
      <c r="AE160" s="57"/>
      <c r="AF160" s="119">
        <v>0.022754491017964073</v>
      </c>
      <c r="AG160" s="57"/>
      <c r="AH160" s="57"/>
      <c r="AI160" s="57"/>
      <c r="AJ160" s="1"/>
    </row>
    <row r="161" spans="2:36" ht="12" customHeight="1">
      <c r="B161" s="141"/>
      <c r="C161" s="142"/>
      <c r="D161" s="142"/>
      <c r="E161" s="142"/>
      <c r="F161" s="142"/>
      <c r="G161" s="142"/>
      <c r="H161" s="143">
        <v>3030059769.829999</v>
      </c>
      <c r="I161" s="142"/>
      <c r="J161" s="142"/>
      <c r="K161" s="142"/>
      <c r="L161" s="142"/>
      <c r="M161" s="142"/>
      <c r="N161" s="142"/>
      <c r="O161" s="142"/>
      <c r="P161" s="142"/>
      <c r="Q161" s="142"/>
      <c r="R161" s="142"/>
      <c r="S161" s="142"/>
      <c r="T161" s="144">
        <v>0.9999999999999999</v>
      </c>
      <c r="U161" s="142"/>
      <c r="V161" s="142"/>
      <c r="W161" s="142"/>
      <c r="X161" s="142"/>
      <c r="Y161" s="142"/>
      <c r="Z161" s="142"/>
      <c r="AA161" s="145">
        <v>24215</v>
      </c>
      <c r="AB161" s="142"/>
      <c r="AC161" s="142"/>
      <c r="AD161" s="142"/>
      <c r="AE161" s="142"/>
      <c r="AF161" s="144">
        <v>1</v>
      </c>
      <c r="AG161" s="142"/>
      <c r="AH161" s="142"/>
      <c r="AI161" s="142"/>
      <c r="AJ161" s="1"/>
    </row>
    <row r="162" spans="2:36" ht="9"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8.75" customHeight="1">
      <c r="B163" s="69" t="s">
        <v>1172</v>
      </c>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1"/>
    </row>
    <row r="164" spans="2:36" ht="8.2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ht="11.25" customHeight="1">
      <c r="B165" s="64"/>
      <c r="C165" s="65"/>
      <c r="D165" s="65"/>
      <c r="E165" s="65"/>
      <c r="F165" s="65"/>
      <c r="G165" s="64" t="s">
        <v>1181</v>
      </c>
      <c r="H165" s="65"/>
      <c r="I165" s="65"/>
      <c r="J165" s="65"/>
      <c r="K165" s="65"/>
      <c r="L165" s="65"/>
      <c r="M165" s="65"/>
      <c r="N165" s="65"/>
      <c r="O165" s="65"/>
      <c r="P165" s="65"/>
      <c r="Q165" s="65"/>
      <c r="R165" s="65"/>
      <c r="S165" s="64" t="s">
        <v>1182</v>
      </c>
      <c r="T165" s="65"/>
      <c r="U165" s="65"/>
      <c r="V165" s="65"/>
      <c r="W165" s="65"/>
      <c r="X165" s="65"/>
      <c r="Y165" s="65"/>
      <c r="Z165" s="64" t="s">
        <v>1183</v>
      </c>
      <c r="AA165" s="65"/>
      <c r="AB165" s="65"/>
      <c r="AC165" s="65"/>
      <c r="AD165" s="65"/>
      <c r="AE165" s="65"/>
      <c r="AF165" s="64" t="s">
        <v>1182</v>
      </c>
      <c r="AG165" s="65"/>
      <c r="AH165" s="65"/>
      <c r="AI165" s="65"/>
      <c r="AJ165" s="1"/>
    </row>
    <row r="166" spans="2:36" ht="11.25" customHeight="1">
      <c r="B166" s="56" t="s">
        <v>1226</v>
      </c>
      <c r="C166" s="57"/>
      <c r="D166" s="57"/>
      <c r="E166" s="57"/>
      <c r="F166" s="57"/>
      <c r="G166" s="140">
        <v>3075670.0600000005</v>
      </c>
      <c r="H166" s="57"/>
      <c r="I166" s="57"/>
      <c r="J166" s="57"/>
      <c r="K166" s="57"/>
      <c r="L166" s="57"/>
      <c r="M166" s="57"/>
      <c r="N166" s="57"/>
      <c r="O166" s="57"/>
      <c r="P166" s="57"/>
      <c r="Q166" s="57"/>
      <c r="R166" s="57"/>
      <c r="S166" s="119">
        <v>0.0010150526041182923</v>
      </c>
      <c r="T166" s="57"/>
      <c r="U166" s="57"/>
      <c r="V166" s="57"/>
      <c r="W166" s="57"/>
      <c r="X166" s="57"/>
      <c r="Y166" s="57"/>
      <c r="Z166" s="58">
        <v>62</v>
      </c>
      <c r="AA166" s="57"/>
      <c r="AB166" s="57"/>
      <c r="AC166" s="57"/>
      <c r="AD166" s="57"/>
      <c r="AE166" s="57"/>
      <c r="AF166" s="119">
        <v>0.0014820126688179754</v>
      </c>
      <c r="AG166" s="57"/>
      <c r="AH166" s="57"/>
      <c r="AI166" s="57"/>
      <c r="AJ166" s="1"/>
    </row>
    <row r="167" spans="2:36" ht="11.25" customHeight="1">
      <c r="B167" s="56" t="s">
        <v>1227</v>
      </c>
      <c r="C167" s="57"/>
      <c r="D167" s="57"/>
      <c r="E167" s="57"/>
      <c r="F167" s="57"/>
      <c r="G167" s="140">
        <v>60284369.95999998</v>
      </c>
      <c r="H167" s="57"/>
      <c r="I167" s="57"/>
      <c r="J167" s="57"/>
      <c r="K167" s="57"/>
      <c r="L167" s="57"/>
      <c r="M167" s="57"/>
      <c r="N167" s="57"/>
      <c r="O167" s="57"/>
      <c r="P167" s="57"/>
      <c r="Q167" s="57"/>
      <c r="R167" s="57"/>
      <c r="S167" s="119">
        <v>0.019895439212204873</v>
      </c>
      <c r="T167" s="57"/>
      <c r="U167" s="57"/>
      <c r="V167" s="57"/>
      <c r="W167" s="57"/>
      <c r="X167" s="57"/>
      <c r="Y167" s="57"/>
      <c r="Z167" s="58">
        <v>744</v>
      </c>
      <c r="AA167" s="57"/>
      <c r="AB167" s="57"/>
      <c r="AC167" s="57"/>
      <c r="AD167" s="57"/>
      <c r="AE167" s="57"/>
      <c r="AF167" s="119">
        <v>0.017784152025815705</v>
      </c>
      <c r="AG167" s="57"/>
      <c r="AH167" s="57"/>
      <c r="AI167" s="57"/>
      <c r="AJ167" s="1"/>
    </row>
    <row r="168" spans="2:36" ht="11.25" customHeight="1">
      <c r="B168" s="56" t="s">
        <v>1228</v>
      </c>
      <c r="C168" s="57"/>
      <c r="D168" s="57"/>
      <c r="E168" s="57"/>
      <c r="F168" s="57"/>
      <c r="G168" s="140">
        <v>562746475.8599986</v>
      </c>
      <c r="H168" s="57"/>
      <c r="I168" s="57"/>
      <c r="J168" s="57"/>
      <c r="K168" s="57"/>
      <c r="L168" s="57"/>
      <c r="M168" s="57"/>
      <c r="N168" s="57"/>
      <c r="O168" s="57"/>
      <c r="P168" s="57"/>
      <c r="Q168" s="57"/>
      <c r="R168" s="57"/>
      <c r="S168" s="119">
        <v>0.18572124598438985</v>
      </c>
      <c r="T168" s="57"/>
      <c r="U168" s="57"/>
      <c r="V168" s="57"/>
      <c r="W168" s="57"/>
      <c r="X168" s="57"/>
      <c r="Y168" s="57"/>
      <c r="Z168" s="58">
        <v>7664</v>
      </c>
      <c r="AA168" s="57"/>
      <c r="AB168" s="57"/>
      <c r="AC168" s="57"/>
      <c r="AD168" s="57"/>
      <c r="AE168" s="57"/>
      <c r="AF168" s="119">
        <v>0.18319588861001554</v>
      </c>
      <c r="AG168" s="57"/>
      <c r="AH168" s="57"/>
      <c r="AI168" s="57"/>
      <c r="AJ168" s="1"/>
    </row>
    <row r="169" spans="2:36" ht="11.25" customHeight="1">
      <c r="B169" s="56" t="s">
        <v>1229</v>
      </c>
      <c r="C169" s="57"/>
      <c r="D169" s="57"/>
      <c r="E169" s="57"/>
      <c r="F169" s="57"/>
      <c r="G169" s="140">
        <v>2005314542.4699876</v>
      </c>
      <c r="H169" s="57"/>
      <c r="I169" s="57"/>
      <c r="J169" s="57"/>
      <c r="K169" s="57"/>
      <c r="L169" s="57"/>
      <c r="M169" s="57"/>
      <c r="N169" s="57"/>
      <c r="O169" s="57"/>
      <c r="P169" s="57"/>
      <c r="Q169" s="57"/>
      <c r="R169" s="57"/>
      <c r="S169" s="119">
        <v>0.6618069261988532</v>
      </c>
      <c r="T169" s="57"/>
      <c r="U169" s="57"/>
      <c r="V169" s="57"/>
      <c r="W169" s="57"/>
      <c r="X169" s="57"/>
      <c r="Y169" s="57"/>
      <c r="Z169" s="58">
        <v>27260</v>
      </c>
      <c r="AA169" s="57"/>
      <c r="AB169" s="57"/>
      <c r="AC169" s="57"/>
      <c r="AD169" s="57"/>
      <c r="AE169" s="57"/>
      <c r="AF169" s="119">
        <v>0.6516075056770647</v>
      </c>
      <c r="AG169" s="57"/>
      <c r="AH169" s="57"/>
      <c r="AI169" s="57"/>
      <c r="AJ169" s="1"/>
    </row>
    <row r="170" spans="2:36" ht="11.25" customHeight="1">
      <c r="B170" s="56" t="s">
        <v>1230</v>
      </c>
      <c r="C170" s="57"/>
      <c r="D170" s="57"/>
      <c r="E170" s="57"/>
      <c r="F170" s="57"/>
      <c r="G170" s="140">
        <v>250315729.54000008</v>
      </c>
      <c r="H170" s="57"/>
      <c r="I170" s="57"/>
      <c r="J170" s="57"/>
      <c r="K170" s="57"/>
      <c r="L170" s="57"/>
      <c r="M170" s="57"/>
      <c r="N170" s="57"/>
      <c r="O170" s="57"/>
      <c r="P170" s="57"/>
      <c r="Q170" s="57"/>
      <c r="R170" s="57"/>
      <c r="S170" s="119">
        <v>0.08261082241095365</v>
      </c>
      <c r="T170" s="57"/>
      <c r="U170" s="57"/>
      <c r="V170" s="57"/>
      <c r="W170" s="57"/>
      <c r="X170" s="57"/>
      <c r="Y170" s="57"/>
      <c r="Z170" s="58">
        <v>3503</v>
      </c>
      <c r="AA170" s="57"/>
      <c r="AB170" s="57"/>
      <c r="AC170" s="57"/>
      <c r="AD170" s="57"/>
      <c r="AE170" s="57"/>
      <c r="AF170" s="119">
        <v>0.0837337157882156</v>
      </c>
      <c r="AG170" s="57"/>
      <c r="AH170" s="57"/>
      <c r="AI170" s="57"/>
      <c r="AJ170" s="1"/>
    </row>
    <row r="171" spans="2:36" ht="11.25" customHeight="1">
      <c r="B171" s="56" t="s">
        <v>1231</v>
      </c>
      <c r="C171" s="57"/>
      <c r="D171" s="57"/>
      <c r="E171" s="57"/>
      <c r="F171" s="57"/>
      <c r="G171" s="140">
        <v>114226123.32999998</v>
      </c>
      <c r="H171" s="57"/>
      <c r="I171" s="57"/>
      <c r="J171" s="57"/>
      <c r="K171" s="57"/>
      <c r="L171" s="57"/>
      <c r="M171" s="57"/>
      <c r="N171" s="57"/>
      <c r="O171" s="57"/>
      <c r="P171" s="57"/>
      <c r="Q171" s="57"/>
      <c r="R171" s="57"/>
      <c r="S171" s="119">
        <v>0.03769764691354887</v>
      </c>
      <c r="T171" s="57"/>
      <c r="U171" s="57"/>
      <c r="V171" s="57"/>
      <c r="W171" s="57"/>
      <c r="X171" s="57"/>
      <c r="Y171" s="57"/>
      <c r="Z171" s="58">
        <v>1751</v>
      </c>
      <c r="AA171" s="57"/>
      <c r="AB171" s="57"/>
      <c r="AC171" s="57"/>
      <c r="AD171" s="57"/>
      <c r="AE171" s="57"/>
      <c r="AF171" s="119">
        <v>0.04185490617903669</v>
      </c>
      <c r="AG171" s="57"/>
      <c r="AH171" s="57"/>
      <c r="AI171" s="57"/>
      <c r="AJ171" s="1"/>
    </row>
    <row r="172" spans="2:36" ht="11.25" customHeight="1">
      <c r="B172" s="56" t="s">
        <v>1232</v>
      </c>
      <c r="C172" s="57"/>
      <c r="D172" s="57"/>
      <c r="E172" s="57"/>
      <c r="F172" s="57"/>
      <c r="G172" s="140">
        <v>21346087.02000002</v>
      </c>
      <c r="H172" s="57"/>
      <c r="I172" s="57"/>
      <c r="J172" s="57"/>
      <c r="K172" s="57"/>
      <c r="L172" s="57"/>
      <c r="M172" s="57"/>
      <c r="N172" s="57"/>
      <c r="O172" s="57"/>
      <c r="P172" s="57"/>
      <c r="Q172" s="57"/>
      <c r="R172" s="57"/>
      <c r="S172" s="119">
        <v>0.007044774242587871</v>
      </c>
      <c r="T172" s="57"/>
      <c r="U172" s="57"/>
      <c r="V172" s="57"/>
      <c r="W172" s="57"/>
      <c r="X172" s="57"/>
      <c r="Y172" s="57"/>
      <c r="Z172" s="58">
        <v>435</v>
      </c>
      <c r="AA172" s="57"/>
      <c r="AB172" s="57"/>
      <c r="AC172" s="57"/>
      <c r="AD172" s="57"/>
      <c r="AE172" s="57"/>
      <c r="AF172" s="119">
        <v>0.010397992111868053</v>
      </c>
      <c r="AG172" s="57"/>
      <c r="AH172" s="57"/>
      <c r="AI172" s="57"/>
      <c r="AJ172" s="1"/>
    </row>
    <row r="173" spans="2:36" ht="11.25" customHeight="1">
      <c r="B173" s="56" t="s">
        <v>1233</v>
      </c>
      <c r="C173" s="57"/>
      <c r="D173" s="57"/>
      <c r="E173" s="57"/>
      <c r="F173" s="57"/>
      <c r="G173" s="140">
        <v>8913953.679999992</v>
      </c>
      <c r="H173" s="57"/>
      <c r="I173" s="57"/>
      <c r="J173" s="57"/>
      <c r="K173" s="57"/>
      <c r="L173" s="57"/>
      <c r="M173" s="57"/>
      <c r="N173" s="57"/>
      <c r="O173" s="57"/>
      <c r="P173" s="57"/>
      <c r="Q173" s="57"/>
      <c r="R173" s="57"/>
      <c r="S173" s="119">
        <v>0.0029418408734888245</v>
      </c>
      <c r="T173" s="57"/>
      <c r="U173" s="57"/>
      <c r="V173" s="57"/>
      <c r="W173" s="57"/>
      <c r="X173" s="57"/>
      <c r="Y173" s="57"/>
      <c r="Z173" s="58">
        <v>257</v>
      </c>
      <c r="AA173" s="57"/>
      <c r="AB173" s="57"/>
      <c r="AC173" s="57"/>
      <c r="AD173" s="57"/>
      <c r="AE173" s="57"/>
      <c r="AF173" s="119">
        <v>0.006143181546551931</v>
      </c>
      <c r="AG173" s="57"/>
      <c r="AH173" s="57"/>
      <c r="AI173" s="57"/>
      <c r="AJ173" s="1"/>
    </row>
    <row r="174" spans="2:36" ht="11.25" customHeight="1">
      <c r="B174" s="56" t="s">
        <v>1234</v>
      </c>
      <c r="C174" s="57"/>
      <c r="D174" s="57"/>
      <c r="E174" s="57"/>
      <c r="F174" s="57"/>
      <c r="G174" s="140">
        <v>2661844.7300000004</v>
      </c>
      <c r="H174" s="57"/>
      <c r="I174" s="57"/>
      <c r="J174" s="57"/>
      <c r="K174" s="57"/>
      <c r="L174" s="57"/>
      <c r="M174" s="57"/>
      <c r="N174" s="57"/>
      <c r="O174" s="57"/>
      <c r="P174" s="57"/>
      <c r="Q174" s="57"/>
      <c r="R174" s="57"/>
      <c r="S174" s="119">
        <v>0.0008784792816642538</v>
      </c>
      <c r="T174" s="57"/>
      <c r="U174" s="57"/>
      <c r="V174" s="57"/>
      <c r="W174" s="57"/>
      <c r="X174" s="57"/>
      <c r="Y174" s="57"/>
      <c r="Z174" s="58">
        <v>91</v>
      </c>
      <c r="AA174" s="57"/>
      <c r="AB174" s="57"/>
      <c r="AC174" s="57"/>
      <c r="AD174" s="57"/>
      <c r="AE174" s="57"/>
      <c r="AF174" s="119">
        <v>0.002175212142942512</v>
      </c>
      <c r="AG174" s="57"/>
      <c r="AH174" s="57"/>
      <c r="AI174" s="57"/>
      <c r="AJ174" s="1"/>
    </row>
    <row r="175" spans="2:36" ht="11.25" customHeight="1">
      <c r="B175" s="56" t="s">
        <v>1235</v>
      </c>
      <c r="C175" s="57"/>
      <c r="D175" s="57"/>
      <c r="E175" s="57"/>
      <c r="F175" s="57"/>
      <c r="G175" s="140">
        <v>901373.7599999998</v>
      </c>
      <c r="H175" s="57"/>
      <c r="I175" s="57"/>
      <c r="J175" s="57"/>
      <c r="K175" s="57"/>
      <c r="L175" s="57"/>
      <c r="M175" s="57"/>
      <c r="N175" s="57"/>
      <c r="O175" s="57"/>
      <c r="P175" s="57"/>
      <c r="Q175" s="57"/>
      <c r="R175" s="57"/>
      <c r="S175" s="119">
        <v>0.00029747722106834054</v>
      </c>
      <c r="T175" s="57"/>
      <c r="U175" s="57"/>
      <c r="V175" s="57"/>
      <c r="W175" s="57"/>
      <c r="X175" s="57"/>
      <c r="Y175" s="57"/>
      <c r="Z175" s="58">
        <v>46</v>
      </c>
      <c r="AA175" s="57"/>
      <c r="AB175" s="57"/>
      <c r="AC175" s="57"/>
      <c r="AD175" s="57"/>
      <c r="AE175" s="57"/>
      <c r="AF175" s="119">
        <v>0.001099557786542369</v>
      </c>
      <c r="AG175" s="57"/>
      <c r="AH175" s="57"/>
      <c r="AI175" s="57"/>
      <c r="AJ175" s="1"/>
    </row>
    <row r="176" spans="2:36" ht="11.25" customHeight="1">
      <c r="B176" s="56" t="s">
        <v>1236</v>
      </c>
      <c r="C176" s="57"/>
      <c r="D176" s="57"/>
      <c r="E176" s="57"/>
      <c r="F176" s="57"/>
      <c r="G176" s="140">
        <v>232839.17000000004</v>
      </c>
      <c r="H176" s="57"/>
      <c r="I176" s="57"/>
      <c r="J176" s="57"/>
      <c r="K176" s="57"/>
      <c r="L176" s="57"/>
      <c r="M176" s="57"/>
      <c r="N176" s="57"/>
      <c r="O176" s="57"/>
      <c r="P176" s="57"/>
      <c r="Q176" s="57"/>
      <c r="R176" s="57"/>
      <c r="S176" s="119">
        <v>7.684309475290134E-05</v>
      </c>
      <c r="T176" s="57"/>
      <c r="U176" s="57"/>
      <c r="V176" s="57"/>
      <c r="W176" s="57"/>
      <c r="X176" s="57"/>
      <c r="Y176" s="57"/>
      <c r="Z176" s="58">
        <v>14</v>
      </c>
      <c r="AA176" s="57"/>
      <c r="AB176" s="57"/>
      <c r="AC176" s="57"/>
      <c r="AD176" s="57"/>
      <c r="AE176" s="57"/>
      <c r="AF176" s="119">
        <v>0.00033464802199115575</v>
      </c>
      <c r="AG176" s="57"/>
      <c r="AH176" s="57"/>
      <c r="AI176" s="57"/>
      <c r="AJ176" s="1"/>
    </row>
    <row r="177" spans="2:36" ht="11.25" customHeight="1">
      <c r="B177" s="56" t="s">
        <v>1237</v>
      </c>
      <c r="C177" s="57"/>
      <c r="D177" s="57"/>
      <c r="E177" s="57"/>
      <c r="F177" s="57"/>
      <c r="G177" s="140">
        <v>37562.16</v>
      </c>
      <c r="H177" s="57"/>
      <c r="I177" s="57"/>
      <c r="J177" s="57"/>
      <c r="K177" s="57"/>
      <c r="L177" s="57"/>
      <c r="M177" s="57"/>
      <c r="N177" s="57"/>
      <c r="O177" s="57"/>
      <c r="P177" s="57"/>
      <c r="Q177" s="57"/>
      <c r="R177" s="57"/>
      <c r="S177" s="119">
        <v>1.2396507941527365E-05</v>
      </c>
      <c r="T177" s="57"/>
      <c r="U177" s="57"/>
      <c r="V177" s="57"/>
      <c r="W177" s="57"/>
      <c r="X177" s="57"/>
      <c r="Y177" s="57"/>
      <c r="Z177" s="58">
        <v>7</v>
      </c>
      <c r="AA177" s="57"/>
      <c r="AB177" s="57"/>
      <c r="AC177" s="57"/>
      <c r="AD177" s="57"/>
      <c r="AE177" s="57"/>
      <c r="AF177" s="119">
        <v>0.00016732401099557787</v>
      </c>
      <c r="AG177" s="57"/>
      <c r="AH177" s="57"/>
      <c r="AI177" s="57"/>
      <c r="AJ177" s="1"/>
    </row>
    <row r="178" spans="2:36" ht="11.25" customHeight="1">
      <c r="B178" s="56" t="s">
        <v>1238</v>
      </c>
      <c r="C178" s="57"/>
      <c r="D178" s="57"/>
      <c r="E178" s="57"/>
      <c r="F178" s="57"/>
      <c r="G178" s="140">
        <v>3198.09</v>
      </c>
      <c r="H178" s="57"/>
      <c r="I178" s="57"/>
      <c r="J178" s="57"/>
      <c r="K178" s="57"/>
      <c r="L178" s="57"/>
      <c r="M178" s="57"/>
      <c r="N178" s="57"/>
      <c r="O178" s="57"/>
      <c r="P178" s="57"/>
      <c r="Q178" s="57"/>
      <c r="R178" s="57"/>
      <c r="S178" s="119">
        <v>1.0554544276133015E-06</v>
      </c>
      <c r="T178" s="57"/>
      <c r="U178" s="57"/>
      <c r="V178" s="57"/>
      <c r="W178" s="57"/>
      <c r="X178" s="57"/>
      <c r="Y178" s="57"/>
      <c r="Z178" s="58">
        <v>1</v>
      </c>
      <c r="AA178" s="57"/>
      <c r="AB178" s="57"/>
      <c r="AC178" s="57"/>
      <c r="AD178" s="57"/>
      <c r="AE178" s="57"/>
      <c r="AF178" s="119">
        <v>2.3903430142225408E-05</v>
      </c>
      <c r="AG178" s="57"/>
      <c r="AH178" s="57"/>
      <c r="AI178" s="57"/>
      <c r="AJ178" s="1"/>
    </row>
    <row r="179" spans="2:36" ht="11.25" customHeight="1">
      <c r="B179" s="141"/>
      <c r="C179" s="142"/>
      <c r="D179" s="142"/>
      <c r="E179" s="142"/>
      <c r="F179" s="142"/>
      <c r="G179" s="143">
        <v>3030059769.829986</v>
      </c>
      <c r="H179" s="142"/>
      <c r="I179" s="142"/>
      <c r="J179" s="142"/>
      <c r="K179" s="142"/>
      <c r="L179" s="142"/>
      <c r="M179" s="142"/>
      <c r="N179" s="142"/>
      <c r="O179" s="142"/>
      <c r="P179" s="142"/>
      <c r="Q179" s="142"/>
      <c r="R179" s="142"/>
      <c r="S179" s="144">
        <v>1.0000000000000067</v>
      </c>
      <c r="T179" s="142"/>
      <c r="U179" s="142"/>
      <c r="V179" s="142"/>
      <c r="W179" s="142"/>
      <c r="X179" s="142"/>
      <c r="Y179" s="142"/>
      <c r="Z179" s="145">
        <v>41835</v>
      </c>
      <c r="AA179" s="142"/>
      <c r="AB179" s="142"/>
      <c r="AC179" s="142"/>
      <c r="AD179" s="142"/>
      <c r="AE179" s="142"/>
      <c r="AF179" s="144">
        <v>1</v>
      </c>
      <c r="AG179" s="142"/>
      <c r="AH179" s="142"/>
      <c r="AI179" s="142"/>
      <c r="AJ179" s="1"/>
    </row>
    <row r="180" spans="2:36" ht="9"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8.75" customHeight="1">
      <c r="B181" s="69" t="s">
        <v>1173</v>
      </c>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1"/>
    </row>
    <row r="182" spans="2:36" ht="8.2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ht="12.75" customHeight="1">
      <c r="B183" s="64"/>
      <c r="C183" s="65"/>
      <c r="D183" s="65"/>
      <c r="E183" s="65"/>
      <c r="F183" s="64" t="s">
        <v>1181</v>
      </c>
      <c r="G183" s="65"/>
      <c r="H183" s="65"/>
      <c r="I183" s="65"/>
      <c r="J183" s="65"/>
      <c r="K183" s="65"/>
      <c r="L183" s="65"/>
      <c r="M183" s="65"/>
      <c r="N183" s="65"/>
      <c r="O183" s="65"/>
      <c r="P183" s="65"/>
      <c r="Q183" s="65"/>
      <c r="R183" s="64" t="s">
        <v>1182</v>
      </c>
      <c r="S183" s="65"/>
      <c r="T183" s="65"/>
      <c r="U183" s="65"/>
      <c r="V183" s="65"/>
      <c r="W183" s="65"/>
      <c r="X183" s="65"/>
      <c r="Y183" s="64" t="s">
        <v>1183</v>
      </c>
      <c r="Z183" s="65"/>
      <c r="AA183" s="65"/>
      <c r="AB183" s="65"/>
      <c r="AC183" s="65"/>
      <c r="AD183" s="65"/>
      <c r="AE183" s="65"/>
      <c r="AF183" s="64" t="s">
        <v>1182</v>
      </c>
      <c r="AG183" s="65"/>
      <c r="AH183" s="65"/>
      <c r="AI183" s="65"/>
      <c r="AJ183" s="1"/>
    </row>
    <row r="184" spans="2:36" ht="11.25" customHeight="1">
      <c r="B184" s="56" t="s">
        <v>1029</v>
      </c>
      <c r="C184" s="57"/>
      <c r="D184" s="57"/>
      <c r="E184" s="57"/>
      <c r="F184" s="140">
        <v>2846630620.349979</v>
      </c>
      <c r="G184" s="57"/>
      <c r="H184" s="57"/>
      <c r="I184" s="57"/>
      <c r="J184" s="57"/>
      <c r="K184" s="57"/>
      <c r="L184" s="57"/>
      <c r="M184" s="57"/>
      <c r="N184" s="57"/>
      <c r="O184" s="57"/>
      <c r="P184" s="57"/>
      <c r="Q184" s="57"/>
      <c r="R184" s="119">
        <v>0.9394635210478729</v>
      </c>
      <c r="S184" s="57"/>
      <c r="T184" s="57"/>
      <c r="U184" s="57"/>
      <c r="V184" s="57"/>
      <c r="W184" s="57"/>
      <c r="X184" s="57"/>
      <c r="Y184" s="58">
        <v>39636</v>
      </c>
      <c r="Z184" s="57"/>
      <c r="AA184" s="57"/>
      <c r="AB184" s="57"/>
      <c r="AC184" s="57"/>
      <c r="AD184" s="57"/>
      <c r="AE184" s="57"/>
      <c r="AF184" s="119">
        <v>0.9474363571172463</v>
      </c>
      <c r="AG184" s="57"/>
      <c r="AH184" s="57"/>
      <c r="AI184" s="57"/>
      <c r="AJ184" s="1"/>
    </row>
    <row r="185" spans="2:36" ht="11.25" customHeight="1">
      <c r="B185" s="56" t="s">
        <v>1239</v>
      </c>
      <c r="C185" s="57"/>
      <c r="D185" s="57"/>
      <c r="E185" s="57"/>
      <c r="F185" s="140">
        <v>2313072.1600000006</v>
      </c>
      <c r="G185" s="57"/>
      <c r="H185" s="57"/>
      <c r="I185" s="57"/>
      <c r="J185" s="57"/>
      <c r="K185" s="57"/>
      <c r="L185" s="57"/>
      <c r="M185" s="57"/>
      <c r="N185" s="57"/>
      <c r="O185" s="57"/>
      <c r="P185" s="57"/>
      <c r="Q185" s="57"/>
      <c r="R185" s="119">
        <v>0.0007633750934654965</v>
      </c>
      <c r="S185" s="57"/>
      <c r="T185" s="57"/>
      <c r="U185" s="57"/>
      <c r="V185" s="57"/>
      <c r="W185" s="57"/>
      <c r="X185" s="57"/>
      <c r="Y185" s="58">
        <v>47</v>
      </c>
      <c r="Z185" s="57"/>
      <c r="AA185" s="57"/>
      <c r="AB185" s="57"/>
      <c r="AC185" s="57"/>
      <c r="AD185" s="57"/>
      <c r="AE185" s="57"/>
      <c r="AF185" s="119">
        <v>0.0011234612166845942</v>
      </c>
      <c r="AG185" s="57"/>
      <c r="AH185" s="57"/>
      <c r="AI185" s="57"/>
      <c r="AJ185" s="1"/>
    </row>
    <row r="186" spans="2:36" ht="11.25" customHeight="1">
      <c r="B186" s="56" t="s">
        <v>1240</v>
      </c>
      <c r="C186" s="57"/>
      <c r="D186" s="57"/>
      <c r="E186" s="57"/>
      <c r="F186" s="140">
        <v>181116077.31999987</v>
      </c>
      <c r="G186" s="57"/>
      <c r="H186" s="57"/>
      <c r="I186" s="57"/>
      <c r="J186" s="57"/>
      <c r="K186" s="57"/>
      <c r="L186" s="57"/>
      <c r="M186" s="57"/>
      <c r="N186" s="57"/>
      <c r="O186" s="57"/>
      <c r="P186" s="57"/>
      <c r="Q186" s="57"/>
      <c r="R186" s="119">
        <v>0.0597731038586617</v>
      </c>
      <c r="S186" s="57"/>
      <c r="T186" s="57"/>
      <c r="U186" s="57"/>
      <c r="V186" s="57"/>
      <c r="W186" s="57"/>
      <c r="X186" s="57"/>
      <c r="Y186" s="58">
        <v>2152</v>
      </c>
      <c r="Z186" s="57"/>
      <c r="AA186" s="57"/>
      <c r="AB186" s="57"/>
      <c r="AC186" s="57"/>
      <c r="AD186" s="57"/>
      <c r="AE186" s="57"/>
      <c r="AF186" s="119">
        <v>0.05144018166606908</v>
      </c>
      <c r="AG186" s="57"/>
      <c r="AH186" s="57"/>
      <c r="AI186" s="57"/>
      <c r="AJ186" s="1"/>
    </row>
    <row r="187" spans="2:36" ht="12.75" customHeight="1">
      <c r="B187" s="141"/>
      <c r="C187" s="142"/>
      <c r="D187" s="142"/>
      <c r="E187" s="142"/>
      <c r="F187" s="143">
        <v>3030059769.8299785</v>
      </c>
      <c r="G187" s="142"/>
      <c r="H187" s="142"/>
      <c r="I187" s="142"/>
      <c r="J187" s="142"/>
      <c r="K187" s="142"/>
      <c r="L187" s="142"/>
      <c r="M187" s="142"/>
      <c r="N187" s="142"/>
      <c r="O187" s="142"/>
      <c r="P187" s="142"/>
      <c r="Q187" s="142"/>
      <c r="R187" s="144">
        <v>1.000000000000009</v>
      </c>
      <c r="S187" s="142"/>
      <c r="T187" s="142"/>
      <c r="U187" s="142"/>
      <c r="V187" s="142"/>
      <c r="W187" s="142"/>
      <c r="X187" s="142"/>
      <c r="Y187" s="145">
        <v>41835</v>
      </c>
      <c r="Z187" s="142"/>
      <c r="AA187" s="142"/>
      <c r="AB187" s="142"/>
      <c r="AC187" s="142"/>
      <c r="AD187" s="142"/>
      <c r="AE187" s="142"/>
      <c r="AF187" s="144">
        <v>1</v>
      </c>
      <c r="AG187" s="142"/>
      <c r="AH187" s="142"/>
      <c r="AI187" s="142"/>
      <c r="AJ187" s="1"/>
    </row>
    <row r="188" spans="2:36"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8.75" customHeight="1">
      <c r="B189" s="69" t="s">
        <v>1174</v>
      </c>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1"/>
    </row>
    <row r="190" spans="2:36"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ht="12.75" customHeight="1">
      <c r="B191" s="64"/>
      <c r="C191" s="65"/>
      <c r="D191" s="65"/>
      <c r="E191" s="65"/>
      <c r="F191" s="64" t="s">
        <v>1181</v>
      </c>
      <c r="G191" s="65"/>
      <c r="H191" s="65"/>
      <c r="I191" s="65"/>
      <c r="J191" s="65"/>
      <c r="K191" s="65"/>
      <c r="L191" s="65"/>
      <c r="M191" s="65"/>
      <c r="N191" s="65"/>
      <c r="O191" s="65"/>
      <c r="P191" s="65"/>
      <c r="Q191" s="65"/>
      <c r="R191" s="64" t="s">
        <v>1182</v>
      </c>
      <c r="S191" s="65"/>
      <c r="T191" s="65"/>
      <c r="U191" s="65"/>
      <c r="V191" s="65"/>
      <c r="W191" s="65"/>
      <c r="X191" s="65"/>
      <c r="Y191" s="64" t="s">
        <v>1183</v>
      </c>
      <c r="Z191" s="65"/>
      <c r="AA191" s="65"/>
      <c r="AB191" s="65"/>
      <c r="AC191" s="65"/>
      <c r="AD191" s="65"/>
      <c r="AE191" s="65"/>
      <c r="AF191" s="64" t="s">
        <v>1182</v>
      </c>
      <c r="AG191" s="65"/>
      <c r="AH191" s="65"/>
      <c r="AI191" s="65"/>
      <c r="AJ191" s="65"/>
    </row>
    <row r="192" spans="2:36" ht="12" customHeight="1">
      <c r="B192" s="56" t="s">
        <v>1241</v>
      </c>
      <c r="C192" s="57"/>
      <c r="D192" s="57"/>
      <c r="E192" s="57"/>
      <c r="F192" s="140">
        <v>10330140.3</v>
      </c>
      <c r="G192" s="57"/>
      <c r="H192" s="57"/>
      <c r="I192" s="57"/>
      <c r="J192" s="57"/>
      <c r="K192" s="57"/>
      <c r="L192" s="57"/>
      <c r="M192" s="57"/>
      <c r="N192" s="57"/>
      <c r="O192" s="57"/>
      <c r="P192" s="57"/>
      <c r="Q192" s="57"/>
      <c r="R192" s="119">
        <v>0.003409219977393264</v>
      </c>
      <c r="S192" s="57"/>
      <c r="T192" s="57"/>
      <c r="U192" s="57"/>
      <c r="V192" s="57"/>
      <c r="W192" s="57"/>
      <c r="X192" s="57"/>
      <c r="Y192" s="58">
        <v>181</v>
      </c>
      <c r="Z192" s="57"/>
      <c r="AA192" s="57"/>
      <c r="AB192" s="57"/>
      <c r="AC192" s="57"/>
      <c r="AD192" s="57"/>
      <c r="AE192" s="57"/>
      <c r="AF192" s="119">
        <v>0.004326520855742799</v>
      </c>
      <c r="AG192" s="57"/>
      <c r="AH192" s="57"/>
      <c r="AI192" s="57"/>
      <c r="AJ192" s="57"/>
    </row>
    <row r="193" spans="2:36" ht="12" customHeight="1">
      <c r="B193" s="56" t="s">
        <v>1242</v>
      </c>
      <c r="C193" s="57"/>
      <c r="D193" s="57"/>
      <c r="E193" s="57"/>
      <c r="F193" s="140">
        <v>39761468.75000006</v>
      </c>
      <c r="G193" s="57"/>
      <c r="H193" s="57"/>
      <c r="I193" s="57"/>
      <c r="J193" s="57"/>
      <c r="K193" s="57"/>
      <c r="L193" s="57"/>
      <c r="M193" s="57"/>
      <c r="N193" s="57"/>
      <c r="O193" s="57"/>
      <c r="P193" s="57"/>
      <c r="Q193" s="57"/>
      <c r="R193" s="119">
        <v>0.013122338095737013</v>
      </c>
      <c r="S193" s="57"/>
      <c r="T193" s="57"/>
      <c r="U193" s="57"/>
      <c r="V193" s="57"/>
      <c r="W193" s="57"/>
      <c r="X193" s="57"/>
      <c r="Y193" s="58">
        <v>720</v>
      </c>
      <c r="Z193" s="57"/>
      <c r="AA193" s="57"/>
      <c r="AB193" s="57"/>
      <c r="AC193" s="57"/>
      <c r="AD193" s="57"/>
      <c r="AE193" s="57"/>
      <c r="AF193" s="119">
        <v>0.017210469702402295</v>
      </c>
      <c r="AG193" s="57"/>
      <c r="AH193" s="57"/>
      <c r="AI193" s="57"/>
      <c r="AJ193" s="57"/>
    </row>
    <row r="194" spans="2:36" ht="12" customHeight="1">
      <c r="B194" s="56" t="s">
        <v>1243</v>
      </c>
      <c r="C194" s="57"/>
      <c r="D194" s="57"/>
      <c r="E194" s="57"/>
      <c r="F194" s="140">
        <v>11136194.010000002</v>
      </c>
      <c r="G194" s="57"/>
      <c r="H194" s="57"/>
      <c r="I194" s="57"/>
      <c r="J194" s="57"/>
      <c r="K194" s="57"/>
      <c r="L194" s="57"/>
      <c r="M194" s="57"/>
      <c r="N194" s="57"/>
      <c r="O194" s="57"/>
      <c r="P194" s="57"/>
      <c r="Q194" s="57"/>
      <c r="R194" s="119">
        <v>0.003675239056629193</v>
      </c>
      <c r="S194" s="57"/>
      <c r="T194" s="57"/>
      <c r="U194" s="57"/>
      <c r="V194" s="57"/>
      <c r="W194" s="57"/>
      <c r="X194" s="57"/>
      <c r="Y194" s="58">
        <v>79</v>
      </c>
      <c r="Z194" s="57"/>
      <c r="AA194" s="57"/>
      <c r="AB194" s="57"/>
      <c r="AC194" s="57"/>
      <c r="AD194" s="57"/>
      <c r="AE194" s="57"/>
      <c r="AF194" s="119">
        <v>0.0018883709812358073</v>
      </c>
      <c r="AG194" s="57"/>
      <c r="AH194" s="57"/>
      <c r="AI194" s="57"/>
      <c r="AJ194" s="57"/>
    </row>
    <row r="195" spans="2:36" ht="12" customHeight="1">
      <c r="B195" s="56" t="s">
        <v>1244</v>
      </c>
      <c r="C195" s="57"/>
      <c r="D195" s="57"/>
      <c r="E195" s="57"/>
      <c r="F195" s="140">
        <v>20177805.419999998</v>
      </c>
      <c r="G195" s="57"/>
      <c r="H195" s="57"/>
      <c r="I195" s="57"/>
      <c r="J195" s="57"/>
      <c r="K195" s="57"/>
      <c r="L195" s="57"/>
      <c r="M195" s="57"/>
      <c r="N195" s="57"/>
      <c r="O195" s="57"/>
      <c r="P195" s="57"/>
      <c r="Q195" s="57"/>
      <c r="R195" s="119">
        <v>0.006659210363078813</v>
      </c>
      <c r="S195" s="57"/>
      <c r="T195" s="57"/>
      <c r="U195" s="57"/>
      <c r="V195" s="57"/>
      <c r="W195" s="57"/>
      <c r="X195" s="57"/>
      <c r="Y195" s="58">
        <v>186</v>
      </c>
      <c r="Z195" s="57"/>
      <c r="AA195" s="57"/>
      <c r="AB195" s="57"/>
      <c r="AC195" s="57"/>
      <c r="AD195" s="57"/>
      <c r="AE195" s="57"/>
      <c r="AF195" s="119">
        <v>0.004446038006453926</v>
      </c>
      <c r="AG195" s="57"/>
      <c r="AH195" s="57"/>
      <c r="AI195" s="57"/>
      <c r="AJ195" s="57"/>
    </row>
    <row r="196" spans="2:36" ht="12" customHeight="1">
      <c r="B196" s="56" t="s">
        <v>1245</v>
      </c>
      <c r="C196" s="57"/>
      <c r="D196" s="57"/>
      <c r="E196" s="57"/>
      <c r="F196" s="140">
        <v>32461652.22</v>
      </c>
      <c r="G196" s="57"/>
      <c r="H196" s="57"/>
      <c r="I196" s="57"/>
      <c r="J196" s="57"/>
      <c r="K196" s="57"/>
      <c r="L196" s="57"/>
      <c r="M196" s="57"/>
      <c r="N196" s="57"/>
      <c r="O196" s="57"/>
      <c r="P196" s="57"/>
      <c r="Q196" s="57"/>
      <c r="R196" s="119">
        <v>0.010713205245394044</v>
      </c>
      <c r="S196" s="57"/>
      <c r="T196" s="57"/>
      <c r="U196" s="57"/>
      <c r="V196" s="57"/>
      <c r="W196" s="57"/>
      <c r="X196" s="57"/>
      <c r="Y196" s="58">
        <v>308</v>
      </c>
      <c r="Z196" s="57"/>
      <c r="AA196" s="57"/>
      <c r="AB196" s="57"/>
      <c r="AC196" s="57"/>
      <c r="AD196" s="57"/>
      <c r="AE196" s="57"/>
      <c r="AF196" s="119">
        <v>0.0073622564838054265</v>
      </c>
      <c r="AG196" s="57"/>
      <c r="AH196" s="57"/>
      <c r="AI196" s="57"/>
      <c r="AJ196" s="57"/>
    </row>
    <row r="197" spans="2:36" ht="12" customHeight="1">
      <c r="B197" s="56" t="s">
        <v>1246</v>
      </c>
      <c r="C197" s="57"/>
      <c r="D197" s="57"/>
      <c r="E197" s="57"/>
      <c r="F197" s="140">
        <v>13343222.27</v>
      </c>
      <c r="G197" s="57"/>
      <c r="H197" s="57"/>
      <c r="I197" s="57"/>
      <c r="J197" s="57"/>
      <c r="K197" s="57"/>
      <c r="L197" s="57"/>
      <c r="M197" s="57"/>
      <c r="N197" s="57"/>
      <c r="O197" s="57"/>
      <c r="P197" s="57"/>
      <c r="Q197" s="57"/>
      <c r="R197" s="119">
        <v>0.004403616853653256</v>
      </c>
      <c r="S197" s="57"/>
      <c r="T197" s="57"/>
      <c r="U197" s="57"/>
      <c r="V197" s="57"/>
      <c r="W197" s="57"/>
      <c r="X197" s="57"/>
      <c r="Y197" s="58">
        <v>136</v>
      </c>
      <c r="Z197" s="57"/>
      <c r="AA197" s="57"/>
      <c r="AB197" s="57"/>
      <c r="AC197" s="57"/>
      <c r="AD197" s="57"/>
      <c r="AE197" s="57"/>
      <c r="AF197" s="119">
        <v>0.0032508664993426556</v>
      </c>
      <c r="AG197" s="57"/>
      <c r="AH197" s="57"/>
      <c r="AI197" s="57"/>
      <c r="AJ197" s="57"/>
    </row>
    <row r="198" spans="2:36" ht="12" customHeight="1">
      <c r="B198" s="56" t="s">
        <v>1247</v>
      </c>
      <c r="C198" s="57"/>
      <c r="D198" s="57"/>
      <c r="E198" s="57"/>
      <c r="F198" s="140">
        <v>8160680.1000000015</v>
      </c>
      <c r="G198" s="57"/>
      <c r="H198" s="57"/>
      <c r="I198" s="57"/>
      <c r="J198" s="57"/>
      <c r="K198" s="57"/>
      <c r="L198" s="57"/>
      <c r="M198" s="57"/>
      <c r="N198" s="57"/>
      <c r="O198" s="57"/>
      <c r="P198" s="57"/>
      <c r="Q198" s="57"/>
      <c r="R198" s="119">
        <v>0.0026932406354670388</v>
      </c>
      <c r="S198" s="57"/>
      <c r="T198" s="57"/>
      <c r="U198" s="57"/>
      <c r="V198" s="57"/>
      <c r="W198" s="57"/>
      <c r="X198" s="57"/>
      <c r="Y198" s="58">
        <v>70</v>
      </c>
      <c r="Z198" s="57"/>
      <c r="AA198" s="57"/>
      <c r="AB198" s="57"/>
      <c r="AC198" s="57"/>
      <c r="AD198" s="57"/>
      <c r="AE198" s="57"/>
      <c r="AF198" s="119">
        <v>0.0016732401099557787</v>
      </c>
      <c r="AG198" s="57"/>
      <c r="AH198" s="57"/>
      <c r="AI198" s="57"/>
      <c r="AJ198" s="57"/>
    </row>
    <row r="199" spans="2:36" ht="12" customHeight="1">
      <c r="B199" s="56" t="s">
        <v>1248</v>
      </c>
      <c r="C199" s="57"/>
      <c r="D199" s="57"/>
      <c r="E199" s="57"/>
      <c r="F199" s="140">
        <v>4174958.589999999</v>
      </c>
      <c r="G199" s="57"/>
      <c r="H199" s="57"/>
      <c r="I199" s="57"/>
      <c r="J199" s="57"/>
      <c r="K199" s="57"/>
      <c r="L199" s="57"/>
      <c r="M199" s="57"/>
      <c r="N199" s="57"/>
      <c r="O199" s="57"/>
      <c r="P199" s="57"/>
      <c r="Q199" s="57"/>
      <c r="R199" s="119">
        <v>0.0013778469426806925</v>
      </c>
      <c r="S199" s="57"/>
      <c r="T199" s="57"/>
      <c r="U199" s="57"/>
      <c r="V199" s="57"/>
      <c r="W199" s="57"/>
      <c r="X199" s="57"/>
      <c r="Y199" s="58">
        <v>40</v>
      </c>
      <c r="Z199" s="57"/>
      <c r="AA199" s="57"/>
      <c r="AB199" s="57"/>
      <c r="AC199" s="57"/>
      <c r="AD199" s="57"/>
      <c r="AE199" s="57"/>
      <c r="AF199" s="119">
        <v>0.0009561372056890164</v>
      </c>
      <c r="AG199" s="57"/>
      <c r="AH199" s="57"/>
      <c r="AI199" s="57"/>
      <c r="AJ199" s="57"/>
    </row>
    <row r="200" spans="2:36" ht="12" customHeight="1">
      <c r="B200" s="56" t="s">
        <v>1249</v>
      </c>
      <c r="C200" s="57"/>
      <c r="D200" s="57"/>
      <c r="E200" s="57"/>
      <c r="F200" s="140">
        <v>3496619.8699999996</v>
      </c>
      <c r="G200" s="57"/>
      <c r="H200" s="57"/>
      <c r="I200" s="57"/>
      <c r="J200" s="57"/>
      <c r="K200" s="57"/>
      <c r="L200" s="57"/>
      <c r="M200" s="57"/>
      <c r="N200" s="57"/>
      <c r="O200" s="57"/>
      <c r="P200" s="57"/>
      <c r="Q200" s="57"/>
      <c r="R200" s="119">
        <v>0.0011539771937225515</v>
      </c>
      <c r="S200" s="57"/>
      <c r="T200" s="57"/>
      <c r="U200" s="57"/>
      <c r="V200" s="57"/>
      <c r="W200" s="57"/>
      <c r="X200" s="57"/>
      <c r="Y200" s="58">
        <v>39</v>
      </c>
      <c r="Z200" s="57"/>
      <c r="AA200" s="57"/>
      <c r="AB200" s="57"/>
      <c r="AC200" s="57"/>
      <c r="AD200" s="57"/>
      <c r="AE200" s="57"/>
      <c r="AF200" s="119">
        <v>0.0009322337755467909</v>
      </c>
      <c r="AG200" s="57"/>
      <c r="AH200" s="57"/>
      <c r="AI200" s="57"/>
      <c r="AJ200" s="57"/>
    </row>
    <row r="201" spans="2:36" ht="12" customHeight="1">
      <c r="B201" s="56" t="s">
        <v>1250</v>
      </c>
      <c r="C201" s="57"/>
      <c r="D201" s="57"/>
      <c r="E201" s="57"/>
      <c r="F201" s="140">
        <v>5597194.610000001</v>
      </c>
      <c r="G201" s="57"/>
      <c r="H201" s="57"/>
      <c r="I201" s="57"/>
      <c r="J201" s="57"/>
      <c r="K201" s="57"/>
      <c r="L201" s="57"/>
      <c r="M201" s="57"/>
      <c r="N201" s="57"/>
      <c r="O201" s="57"/>
      <c r="P201" s="57"/>
      <c r="Q201" s="57"/>
      <c r="R201" s="119">
        <v>0.0018472225088530408</v>
      </c>
      <c r="S201" s="57"/>
      <c r="T201" s="57"/>
      <c r="U201" s="57"/>
      <c r="V201" s="57"/>
      <c r="W201" s="57"/>
      <c r="X201" s="57"/>
      <c r="Y201" s="58">
        <v>56</v>
      </c>
      <c r="Z201" s="57"/>
      <c r="AA201" s="57"/>
      <c r="AB201" s="57"/>
      <c r="AC201" s="57"/>
      <c r="AD201" s="57"/>
      <c r="AE201" s="57"/>
      <c r="AF201" s="119">
        <v>0.001338592087964623</v>
      </c>
      <c r="AG201" s="57"/>
      <c r="AH201" s="57"/>
      <c r="AI201" s="57"/>
      <c r="AJ201" s="57"/>
    </row>
    <row r="202" spans="2:36" ht="12" customHeight="1">
      <c r="B202" s="56" t="s">
        <v>1251</v>
      </c>
      <c r="C202" s="57"/>
      <c r="D202" s="57"/>
      <c r="E202" s="57"/>
      <c r="F202" s="140">
        <v>13680.53</v>
      </c>
      <c r="G202" s="57"/>
      <c r="H202" s="57"/>
      <c r="I202" s="57"/>
      <c r="J202" s="57"/>
      <c r="K202" s="57"/>
      <c r="L202" s="57"/>
      <c r="M202" s="57"/>
      <c r="N202" s="57"/>
      <c r="O202" s="57"/>
      <c r="P202" s="57"/>
      <c r="Q202" s="57"/>
      <c r="R202" s="119">
        <v>4.514937340911805E-06</v>
      </c>
      <c r="S202" s="57"/>
      <c r="T202" s="57"/>
      <c r="U202" s="57"/>
      <c r="V202" s="57"/>
      <c r="W202" s="57"/>
      <c r="X202" s="57"/>
      <c r="Y202" s="58">
        <v>1</v>
      </c>
      <c r="Z202" s="57"/>
      <c r="AA202" s="57"/>
      <c r="AB202" s="57"/>
      <c r="AC202" s="57"/>
      <c r="AD202" s="57"/>
      <c r="AE202" s="57"/>
      <c r="AF202" s="119">
        <v>2.3903430142225408E-05</v>
      </c>
      <c r="AG202" s="57"/>
      <c r="AH202" s="57"/>
      <c r="AI202" s="57"/>
      <c r="AJ202" s="57"/>
    </row>
    <row r="203" spans="2:36" ht="12" customHeight="1">
      <c r="B203" s="56" t="s">
        <v>1252</v>
      </c>
      <c r="C203" s="57"/>
      <c r="D203" s="57"/>
      <c r="E203" s="57"/>
      <c r="F203" s="140">
        <v>4327789.1000000015</v>
      </c>
      <c r="G203" s="57"/>
      <c r="H203" s="57"/>
      <c r="I203" s="57"/>
      <c r="J203" s="57"/>
      <c r="K203" s="57"/>
      <c r="L203" s="57"/>
      <c r="M203" s="57"/>
      <c r="N203" s="57"/>
      <c r="O203" s="57"/>
      <c r="P203" s="57"/>
      <c r="Q203" s="57"/>
      <c r="R203" s="119">
        <v>0.0014282850599487812</v>
      </c>
      <c r="S203" s="57"/>
      <c r="T203" s="57"/>
      <c r="U203" s="57"/>
      <c r="V203" s="57"/>
      <c r="W203" s="57"/>
      <c r="X203" s="57"/>
      <c r="Y203" s="58">
        <v>48</v>
      </c>
      <c r="Z203" s="57"/>
      <c r="AA203" s="57"/>
      <c r="AB203" s="57"/>
      <c r="AC203" s="57"/>
      <c r="AD203" s="57"/>
      <c r="AE203" s="57"/>
      <c r="AF203" s="119">
        <v>0.0011473646468268196</v>
      </c>
      <c r="AG203" s="57"/>
      <c r="AH203" s="57"/>
      <c r="AI203" s="57"/>
      <c r="AJ203" s="57"/>
    </row>
    <row r="204" spans="2:36" ht="12" customHeight="1">
      <c r="B204" s="56" t="s">
        <v>1253</v>
      </c>
      <c r="C204" s="57"/>
      <c r="D204" s="57"/>
      <c r="E204" s="57"/>
      <c r="F204" s="140">
        <v>19640472.340000015</v>
      </c>
      <c r="G204" s="57"/>
      <c r="H204" s="57"/>
      <c r="I204" s="57"/>
      <c r="J204" s="57"/>
      <c r="K204" s="57"/>
      <c r="L204" s="57"/>
      <c r="M204" s="57"/>
      <c r="N204" s="57"/>
      <c r="O204" s="57"/>
      <c r="P204" s="57"/>
      <c r="Q204" s="57"/>
      <c r="R204" s="119">
        <v>0.00648187621101021</v>
      </c>
      <c r="S204" s="57"/>
      <c r="T204" s="57"/>
      <c r="U204" s="57"/>
      <c r="V204" s="57"/>
      <c r="W204" s="57"/>
      <c r="X204" s="57"/>
      <c r="Y204" s="58">
        <v>204</v>
      </c>
      <c r="Z204" s="57"/>
      <c r="AA204" s="57"/>
      <c r="AB204" s="57"/>
      <c r="AC204" s="57"/>
      <c r="AD204" s="57"/>
      <c r="AE204" s="57"/>
      <c r="AF204" s="119">
        <v>0.004876299749013983</v>
      </c>
      <c r="AG204" s="57"/>
      <c r="AH204" s="57"/>
      <c r="AI204" s="57"/>
      <c r="AJ204" s="57"/>
    </row>
    <row r="205" spans="2:36" ht="12" customHeight="1">
      <c r="B205" s="56" t="s">
        <v>1254</v>
      </c>
      <c r="C205" s="57"/>
      <c r="D205" s="57"/>
      <c r="E205" s="57"/>
      <c r="F205" s="140">
        <v>2901450.41</v>
      </c>
      <c r="G205" s="57"/>
      <c r="H205" s="57"/>
      <c r="I205" s="57"/>
      <c r="J205" s="57"/>
      <c r="K205" s="57"/>
      <c r="L205" s="57"/>
      <c r="M205" s="57"/>
      <c r="N205" s="57"/>
      <c r="O205" s="57"/>
      <c r="P205" s="57"/>
      <c r="Q205" s="57"/>
      <c r="R205" s="119">
        <v>0.0009575555039836078</v>
      </c>
      <c r="S205" s="57"/>
      <c r="T205" s="57"/>
      <c r="U205" s="57"/>
      <c r="V205" s="57"/>
      <c r="W205" s="57"/>
      <c r="X205" s="57"/>
      <c r="Y205" s="58">
        <v>17</v>
      </c>
      <c r="Z205" s="57"/>
      <c r="AA205" s="57"/>
      <c r="AB205" s="57"/>
      <c r="AC205" s="57"/>
      <c r="AD205" s="57"/>
      <c r="AE205" s="57"/>
      <c r="AF205" s="119">
        <v>0.00040635831241783195</v>
      </c>
      <c r="AG205" s="57"/>
      <c r="AH205" s="57"/>
      <c r="AI205" s="57"/>
      <c r="AJ205" s="57"/>
    </row>
    <row r="206" spans="2:36" ht="12" customHeight="1">
      <c r="B206" s="56" t="s">
        <v>1255</v>
      </c>
      <c r="C206" s="57"/>
      <c r="D206" s="57"/>
      <c r="E206" s="57"/>
      <c r="F206" s="140">
        <v>2854536441.309979</v>
      </c>
      <c r="G206" s="57"/>
      <c r="H206" s="57"/>
      <c r="I206" s="57"/>
      <c r="J206" s="57"/>
      <c r="K206" s="57"/>
      <c r="L206" s="57"/>
      <c r="M206" s="57"/>
      <c r="N206" s="57"/>
      <c r="O206" s="57"/>
      <c r="P206" s="57"/>
      <c r="Q206" s="57"/>
      <c r="R206" s="119">
        <v>0.9420726514151077</v>
      </c>
      <c r="S206" s="57"/>
      <c r="T206" s="57"/>
      <c r="U206" s="57"/>
      <c r="V206" s="57"/>
      <c r="W206" s="57"/>
      <c r="X206" s="57"/>
      <c r="Y206" s="58">
        <v>39750</v>
      </c>
      <c r="Z206" s="57"/>
      <c r="AA206" s="57"/>
      <c r="AB206" s="57"/>
      <c r="AC206" s="57"/>
      <c r="AD206" s="57"/>
      <c r="AE206" s="57"/>
      <c r="AF206" s="119">
        <v>0.95016134815346</v>
      </c>
      <c r="AG206" s="57"/>
      <c r="AH206" s="57"/>
      <c r="AI206" s="57"/>
      <c r="AJ206" s="57"/>
    </row>
    <row r="207" spans="2:36" ht="12.75" customHeight="1">
      <c r="B207" s="141"/>
      <c r="C207" s="142"/>
      <c r="D207" s="142"/>
      <c r="E207" s="142"/>
      <c r="F207" s="143">
        <v>3030059769.829979</v>
      </c>
      <c r="G207" s="142"/>
      <c r="H207" s="142"/>
      <c r="I207" s="142"/>
      <c r="J207" s="142"/>
      <c r="K207" s="142"/>
      <c r="L207" s="142"/>
      <c r="M207" s="142"/>
      <c r="N207" s="142"/>
      <c r="O207" s="142"/>
      <c r="P207" s="142"/>
      <c r="Q207" s="142"/>
      <c r="R207" s="144">
        <v>1.0000000000000089</v>
      </c>
      <c r="S207" s="142"/>
      <c r="T207" s="142"/>
      <c r="U207" s="142"/>
      <c r="V207" s="142"/>
      <c r="W207" s="142"/>
      <c r="X207" s="142"/>
      <c r="Y207" s="145">
        <v>41835</v>
      </c>
      <c r="Z207" s="142"/>
      <c r="AA207" s="142"/>
      <c r="AB207" s="142"/>
      <c r="AC207" s="142"/>
      <c r="AD207" s="142"/>
      <c r="AE207" s="142"/>
      <c r="AF207" s="144">
        <v>1</v>
      </c>
      <c r="AG207" s="142"/>
      <c r="AH207" s="142"/>
      <c r="AI207" s="142"/>
      <c r="AJ207" s="142"/>
    </row>
    <row r="208" spans="2:36" ht="9"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8.75" customHeight="1">
      <c r="B209" s="69" t="s">
        <v>1175</v>
      </c>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1"/>
    </row>
    <row r="210" spans="2:36" ht="8.2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2" customHeight="1">
      <c r="B211" s="64"/>
      <c r="C211" s="65"/>
      <c r="D211" s="65"/>
      <c r="E211" s="64" t="s">
        <v>1181</v>
      </c>
      <c r="F211" s="65"/>
      <c r="G211" s="65"/>
      <c r="H211" s="65"/>
      <c r="I211" s="65"/>
      <c r="J211" s="65"/>
      <c r="K211" s="65"/>
      <c r="L211" s="65"/>
      <c r="M211" s="65"/>
      <c r="N211" s="65"/>
      <c r="O211" s="65"/>
      <c r="P211" s="65"/>
      <c r="Q211" s="64" t="s">
        <v>1182</v>
      </c>
      <c r="R211" s="65"/>
      <c r="S211" s="65"/>
      <c r="T211" s="65"/>
      <c r="U211" s="65"/>
      <c r="V211" s="65"/>
      <c r="W211" s="65"/>
      <c r="X211" s="64" t="s">
        <v>1183</v>
      </c>
      <c r="Y211" s="65"/>
      <c r="Z211" s="65"/>
      <c r="AA211" s="65"/>
      <c r="AB211" s="65"/>
      <c r="AC211" s="65"/>
      <c r="AD211" s="65"/>
      <c r="AE211" s="64" t="s">
        <v>1182</v>
      </c>
      <c r="AF211" s="65"/>
      <c r="AG211" s="65"/>
      <c r="AH211" s="65"/>
      <c r="AI211" s="65"/>
      <c r="AJ211" s="1"/>
    </row>
    <row r="212" spans="2:36" ht="12" customHeight="1">
      <c r="B212" s="56" t="s">
        <v>1256</v>
      </c>
      <c r="C212" s="57"/>
      <c r="D212" s="57"/>
      <c r="E212" s="140">
        <v>3030059769.829967</v>
      </c>
      <c r="F212" s="57"/>
      <c r="G212" s="57"/>
      <c r="H212" s="57"/>
      <c r="I212" s="57"/>
      <c r="J212" s="57"/>
      <c r="K212" s="57"/>
      <c r="L212" s="57"/>
      <c r="M212" s="57"/>
      <c r="N212" s="57"/>
      <c r="O212" s="57"/>
      <c r="P212" s="57"/>
      <c r="Q212" s="119">
        <v>1</v>
      </c>
      <c r="R212" s="57"/>
      <c r="S212" s="57"/>
      <c r="T212" s="57"/>
      <c r="U212" s="57"/>
      <c r="V212" s="57"/>
      <c r="W212" s="57"/>
      <c r="X212" s="58">
        <v>41835</v>
      </c>
      <c r="Y212" s="57"/>
      <c r="Z212" s="57"/>
      <c r="AA212" s="57"/>
      <c r="AB212" s="57"/>
      <c r="AC212" s="57"/>
      <c r="AD212" s="57"/>
      <c r="AE212" s="119">
        <v>1</v>
      </c>
      <c r="AF212" s="57"/>
      <c r="AG212" s="57"/>
      <c r="AH212" s="57"/>
      <c r="AI212" s="57"/>
      <c r="AJ212" s="1"/>
    </row>
    <row r="213" spans="2:36" ht="12" customHeight="1">
      <c r="B213" s="141"/>
      <c r="C213" s="142"/>
      <c r="D213" s="142"/>
      <c r="E213" s="143">
        <v>3030059769.829967</v>
      </c>
      <c r="F213" s="142"/>
      <c r="G213" s="142"/>
      <c r="H213" s="142"/>
      <c r="I213" s="142"/>
      <c r="J213" s="142"/>
      <c r="K213" s="142"/>
      <c r="L213" s="142"/>
      <c r="M213" s="142"/>
      <c r="N213" s="142"/>
      <c r="O213" s="142"/>
      <c r="P213" s="142"/>
      <c r="Q213" s="144">
        <v>1.0000000000000129</v>
      </c>
      <c r="R213" s="142"/>
      <c r="S213" s="142"/>
      <c r="T213" s="142"/>
      <c r="U213" s="142"/>
      <c r="V213" s="142"/>
      <c r="W213" s="142"/>
      <c r="X213" s="145">
        <v>41835</v>
      </c>
      <c r="Y213" s="142"/>
      <c r="Z213" s="142"/>
      <c r="AA213" s="142"/>
      <c r="AB213" s="142"/>
      <c r="AC213" s="142"/>
      <c r="AD213" s="142"/>
      <c r="AE213" s="144">
        <v>1</v>
      </c>
      <c r="AF213" s="142"/>
      <c r="AG213" s="142"/>
      <c r="AH213" s="142"/>
      <c r="AI213" s="142"/>
      <c r="AJ213" s="1"/>
    </row>
    <row r="214" spans="2:36" ht="16.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8.75" customHeight="1">
      <c r="B215" s="69" t="s">
        <v>1176</v>
      </c>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1"/>
    </row>
    <row r="216" spans="2:36" ht="6.7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3.5" customHeight="1">
      <c r="B217" s="64"/>
      <c r="C217" s="65"/>
      <c r="D217" s="64" t="s">
        <v>1181</v>
      </c>
      <c r="E217" s="65"/>
      <c r="F217" s="65"/>
      <c r="G217" s="65"/>
      <c r="H217" s="65"/>
      <c r="I217" s="65"/>
      <c r="J217" s="65"/>
      <c r="K217" s="65"/>
      <c r="L217" s="65"/>
      <c r="M217" s="65"/>
      <c r="N217" s="65"/>
      <c r="O217" s="65"/>
      <c r="P217" s="64" t="s">
        <v>1182</v>
      </c>
      <c r="Q217" s="65"/>
      <c r="R217" s="65"/>
      <c r="S217" s="65"/>
      <c r="T217" s="65"/>
      <c r="U217" s="65"/>
      <c r="V217" s="65"/>
      <c r="W217" s="64" t="s">
        <v>1183</v>
      </c>
      <c r="X217" s="65"/>
      <c r="Y217" s="65"/>
      <c r="Z217" s="65"/>
      <c r="AA217" s="65"/>
      <c r="AB217" s="65"/>
      <c r="AC217" s="65"/>
      <c r="AD217" s="64" t="s">
        <v>1182</v>
      </c>
      <c r="AE217" s="65"/>
      <c r="AF217" s="65"/>
      <c r="AG217" s="65"/>
      <c r="AH217" s="65"/>
      <c r="AI217" s="65"/>
      <c r="AJ217" s="1"/>
    </row>
    <row r="218" spans="2:36" ht="12" customHeight="1">
      <c r="B218" s="56" t="s">
        <v>1257</v>
      </c>
      <c r="C218" s="57"/>
      <c r="D218" s="140">
        <v>2881466474.9099827</v>
      </c>
      <c r="E218" s="57"/>
      <c r="F218" s="57"/>
      <c r="G218" s="57"/>
      <c r="H218" s="57"/>
      <c r="I218" s="57"/>
      <c r="J218" s="57"/>
      <c r="K218" s="57"/>
      <c r="L218" s="57"/>
      <c r="M218" s="57"/>
      <c r="N218" s="57"/>
      <c r="O218" s="57"/>
      <c r="P218" s="119">
        <v>0.950960275965666</v>
      </c>
      <c r="Q218" s="57"/>
      <c r="R218" s="57"/>
      <c r="S218" s="57"/>
      <c r="T218" s="57"/>
      <c r="U218" s="57"/>
      <c r="V218" s="57"/>
      <c r="W218" s="58">
        <v>40221</v>
      </c>
      <c r="X218" s="57"/>
      <c r="Y218" s="57"/>
      <c r="Z218" s="57"/>
      <c r="AA218" s="57"/>
      <c r="AB218" s="57"/>
      <c r="AC218" s="57"/>
      <c r="AD218" s="119">
        <v>0.9614198637504482</v>
      </c>
      <c r="AE218" s="57"/>
      <c r="AF218" s="57"/>
      <c r="AG218" s="57"/>
      <c r="AH218" s="57"/>
      <c r="AI218" s="57"/>
      <c r="AJ218" s="1"/>
    </row>
    <row r="219" spans="2:36" ht="12" customHeight="1">
      <c r="B219" s="56" t="s">
        <v>1258</v>
      </c>
      <c r="C219" s="57"/>
      <c r="D219" s="140">
        <v>95440997.38</v>
      </c>
      <c r="E219" s="57"/>
      <c r="F219" s="57"/>
      <c r="G219" s="57"/>
      <c r="H219" s="57"/>
      <c r="I219" s="57"/>
      <c r="J219" s="57"/>
      <c r="K219" s="57"/>
      <c r="L219" s="57"/>
      <c r="M219" s="57"/>
      <c r="N219" s="57"/>
      <c r="O219" s="57"/>
      <c r="P219" s="119">
        <v>0.0314980576720951</v>
      </c>
      <c r="Q219" s="57"/>
      <c r="R219" s="57"/>
      <c r="S219" s="57"/>
      <c r="T219" s="57"/>
      <c r="U219" s="57"/>
      <c r="V219" s="57"/>
      <c r="W219" s="58">
        <v>551</v>
      </c>
      <c r="X219" s="57"/>
      <c r="Y219" s="57"/>
      <c r="Z219" s="57"/>
      <c r="AA219" s="57"/>
      <c r="AB219" s="57"/>
      <c r="AC219" s="57"/>
      <c r="AD219" s="119">
        <v>0.0131707900083662</v>
      </c>
      <c r="AE219" s="57"/>
      <c r="AF219" s="57"/>
      <c r="AG219" s="57"/>
      <c r="AH219" s="57"/>
      <c r="AI219" s="57"/>
      <c r="AJ219" s="1"/>
    </row>
    <row r="220" spans="2:36" ht="12" customHeight="1">
      <c r="B220" s="56" t="s">
        <v>1259</v>
      </c>
      <c r="C220" s="57"/>
      <c r="D220" s="140">
        <v>53152297.53999998</v>
      </c>
      <c r="E220" s="57"/>
      <c r="F220" s="57"/>
      <c r="G220" s="57"/>
      <c r="H220" s="57"/>
      <c r="I220" s="57"/>
      <c r="J220" s="57"/>
      <c r="K220" s="57"/>
      <c r="L220" s="57"/>
      <c r="M220" s="57"/>
      <c r="N220" s="57"/>
      <c r="O220" s="57"/>
      <c r="P220" s="119">
        <v>0.017541666362238906</v>
      </c>
      <c r="Q220" s="57"/>
      <c r="R220" s="57"/>
      <c r="S220" s="57"/>
      <c r="T220" s="57"/>
      <c r="U220" s="57"/>
      <c r="V220" s="57"/>
      <c r="W220" s="58">
        <v>1063</v>
      </c>
      <c r="X220" s="57"/>
      <c r="Y220" s="57"/>
      <c r="Z220" s="57"/>
      <c r="AA220" s="57"/>
      <c r="AB220" s="57"/>
      <c r="AC220" s="57"/>
      <c r="AD220" s="119">
        <v>0.02540934624118561</v>
      </c>
      <c r="AE220" s="57"/>
      <c r="AF220" s="57"/>
      <c r="AG220" s="57"/>
      <c r="AH220" s="57"/>
      <c r="AI220" s="57"/>
      <c r="AJ220" s="1"/>
    </row>
    <row r="221" spans="2:36" ht="12" customHeight="1">
      <c r="B221" s="141"/>
      <c r="C221" s="142"/>
      <c r="D221" s="143">
        <v>3030059769.8299828</v>
      </c>
      <c r="E221" s="142"/>
      <c r="F221" s="142"/>
      <c r="G221" s="142"/>
      <c r="H221" s="142"/>
      <c r="I221" s="142"/>
      <c r="J221" s="142"/>
      <c r="K221" s="142"/>
      <c r="L221" s="142"/>
      <c r="M221" s="142"/>
      <c r="N221" s="142"/>
      <c r="O221" s="142"/>
      <c r="P221" s="144">
        <v>1.0000000000000078</v>
      </c>
      <c r="Q221" s="142"/>
      <c r="R221" s="142"/>
      <c r="S221" s="142"/>
      <c r="T221" s="142"/>
      <c r="U221" s="142"/>
      <c r="V221" s="142"/>
      <c r="W221" s="145">
        <v>41835</v>
      </c>
      <c r="X221" s="142"/>
      <c r="Y221" s="142"/>
      <c r="Z221" s="142"/>
      <c r="AA221" s="142"/>
      <c r="AB221" s="142"/>
      <c r="AC221" s="142"/>
      <c r="AD221" s="144">
        <v>1</v>
      </c>
      <c r="AE221" s="142"/>
      <c r="AF221" s="142"/>
      <c r="AG221" s="142"/>
      <c r="AH221" s="142"/>
      <c r="AI221" s="142"/>
      <c r="AJ221" s="1"/>
    </row>
    <row r="222" spans="2:36" ht="9"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8.75" customHeight="1">
      <c r="B223" s="69" t="s">
        <v>1177</v>
      </c>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1"/>
    </row>
    <row r="224" spans="2:36" ht="8.2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ht="12.75" customHeight="1">
      <c r="B225" s="6"/>
      <c r="C225" s="64" t="s">
        <v>1181</v>
      </c>
      <c r="D225" s="65"/>
      <c r="E225" s="65"/>
      <c r="F225" s="65"/>
      <c r="G225" s="65"/>
      <c r="H225" s="65"/>
      <c r="I225" s="65"/>
      <c r="J225" s="65"/>
      <c r="K225" s="65"/>
      <c r="L225" s="65"/>
      <c r="M225" s="65"/>
      <c r="N225" s="65"/>
      <c r="O225" s="64" t="s">
        <v>1182</v>
      </c>
      <c r="P225" s="65"/>
      <c r="Q225" s="65"/>
      <c r="R225" s="65"/>
      <c r="S225" s="65"/>
      <c r="T225" s="65"/>
      <c r="U225" s="65"/>
      <c r="V225" s="64" t="s">
        <v>1183</v>
      </c>
      <c r="W225" s="65"/>
      <c r="X225" s="65"/>
      <c r="Y225" s="65"/>
      <c r="Z225" s="65"/>
      <c r="AA225" s="65"/>
      <c r="AB225" s="65"/>
      <c r="AC225" s="64" t="s">
        <v>1182</v>
      </c>
      <c r="AD225" s="65"/>
      <c r="AE225" s="65"/>
      <c r="AF225" s="65"/>
      <c r="AG225" s="65"/>
      <c r="AH225" s="65"/>
      <c r="AI225" s="1"/>
      <c r="AJ225" s="1"/>
    </row>
    <row r="226" spans="2:36" ht="12" customHeight="1">
      <c r="B226" s="9" t="s">
        <v>86</v>
      </c>
      <c r="C226" s="140">
        <v>284389.9</v>
      </c>
      <c r="D226" s="57"/>
      <c r="E226" s="57"/>
      <c r="F226" s="57"/>
      <c r="G226" s="57"/>
      <c r="H226" s="57"/>
      <c r="I226" s="57"/>
      <c r="J226" s="57"/>
      <c r="K226" s="57"/>
      <c r="L226" s="57"/>
      <c r="M226" s="57"/>
      <c r="N226" s="57"/>
      <c r="O226" s="119">
        <v>9.385620139630303E-05</v>
      </c>
      <c r="P226" s="57"/>
      <c r="Q226" s="57"/>
      <c r="R226" s="57"/>
      <c r="S226" s="57"/>
      <c r="T226" s="57"/>
      <c r="U226" s="57"/>
      <c r="V226" s="58">
        <v>176</v>
      </c>
      <c r="W226" s="57"/>
      <c r="X226" s="57"/>
      <c r="Y226" s="57"/>
      <c r="Z226" s="57"/>
      <c r="AA226" s="57"/>
      <c r="AB226" s="57"/>
      <c r="AC226" s="119">
        <v>0.004207003705031672</v>
      </c>
      <c r="AD226" s="57"/>
      <c r="AE226" s="57"/>
      <c r="AF226" s="57"/>
      <c r="AG226" s="57"/>
      <c r="AH226" s="57"/>
      <c r="AI226" s="1"/>
      <c r="AJ226" s="1"/>
    </row>
    <row r="227" spans="2:36" ht="12" customHeight="1">
      <c r="B227" s="9" t="s">
        <v>1260</v>
      </c>
      <c r="C227" s="140">
        <v>43642733.05000009</v>
      </c>
      <c r="D227" s="57"/>
      <c r="E227" s="57"/>
      <c r="F227" s="57"/>
      <c r="G227" s="57"/>
      <c r="H227" s="57"/>
      <c r="I227" s="57"/>
      <c r="J227" s="57"/>
      <c r="K227" s="57"/>
      <c r="L227" s="57"/>
      <c r="M227" s="57"/>
      <c r="N227" s="57"/>
      <c r="O227" s="119">
        <v>0.014403258141818321</v>
      </c>
      <c r="P227" s="57"/>
      <c r="Q227" s="57"/>
      <c r="R227" s="57"/>
      <c r="S227" s="57"/>
      <c r="T227" s="57"/>
      <c r="U227" s="57"/>
      <c r="V227" s="58">
        <v>2130</v>
      </c>
      <c r="W227" s="57"/>
      <c r="X227" s="57"/>
      <c r="Y227" s="57"/>
      <c r="Z227" s="57"/>
      <c r="AA227" s="57"/>
      <c r="AB227" s="57"/>
      <c r="AC227" s="119">
        <v>0.05091430620294012</v>
      </c>
      <c r="AD227" s="57"/>
      <c r="AE227" s="57"/>
      <c r="AF227" s="57"/>
      <c r="AG227" s="57"/>
      <c r="AH227" s="57"/>
      <c r="AI227" s="1"/>
      <c r="AJ227" s="1"/>
    </row>
    <row r="228" spans="2:36" ht="12" customHeight="1">
      <c r="B228" s="9" t="s">
        <v>1261</v>
      </c>
      <c r="C228" s="140">
        <v>169105140.00000027</v>
      </c>
      <c r="D228" s="57"/>
      <c r="E228" s="57"/>
      <c r="F228" s="57"/>
      <c r="G228" s="57"/>
      <c r="H228" s="57"/>
      <c r="I228" s="57"/>
      <c r="J228" s="57"/>
      <c r="K228" s="57"/>
      <c r="L228" s="57"/>
      <c r="M228" s="57"/>
      <c r="N228" s="57"/>
      <c r="O228" s="119">
        <v>0.055809176334989545</v>
      </c>
      <c r="P228" s="57"/>
      <c r="Q228" s="57"/>
      <c r="R228" s="57"/>
      <c r="S228" s="57"/>
      <c r="T228" s="57"/>
      <c r="U228" s="57"/>
      <c r="V228" s="58">
        <v>4669</v>
      </c>
      <c r="W228" s="57"/>
      <c r="X228" s="57"/>
      <c r="Y228" s="57"/>
      <c r="Z228" s="57"/>
      <c r="AA228" s="57"/>
      <c r="AB228" s="57"/>
      <c r="AC228" s="119">
        <v>0.11160511533405043</v>
      </c>
      <c r="AD228" s="57"/>
      <c r="AE228" s="57"/>
      <c r="AF228" s="57"/>
      <c r="AG228" s="57"/>
      <c r="AH228" s="57"/>
      <c r="AI228" s="1"/>
      <c r="AJ228" s="1"/>
    </row>
    <row r="229" spans="2:36" ht="12" customHeight="1">
      <c r="B229" s="9" t="s">
        <v>1262</v>
      </c>
      <c r="C229" s="140">
        <v>273071967.1699995</v>
      </c>
      <c r="D229" s="57"/>
      <c r="E229" s="57"/>
      <c r="F229" s="57"/>
      <c r="G229" s="57"/>
      <c r="H229" s="57"/>
      <c r="I229" s="57"/>
      <c r="J229" s="57"/>
      <c r="K229" s="57"/>
      <c r="L229" s="57"/>
      <c r="M229" s="57"/>
      <c r="N229" s="57"/>
      <c r="O229" s="119">
        <v>0.09012098371423218</v>
      </c>
      <c r="P229" s="57"/>
      <c r="Q229" s="57"/>
      <c r="R229" s="57"/>
      <c r="S229" s="57"/>
      <c r="T229" s="57"/>
      <c r="U229" s="57"/>
      <c r="V229" s="58">
        <v>5360</v>
      </c>
      <c r="W229" s="57"/>
      <c r="X229" s="57"/>
      <c r="Y229" s="57"/>
      <c r="Z229" s="57"/>
      <c r="AA229" s="57"/>
      <c r="AB229" s="57"/>
      <c r="AC229" s="119">
        <v>0.1281223855623282</v>
      </c>
      <c r="AD229" s="57"/>
      <c r="AE229" s="57"/>
      <c r="AF229" s="57"/>
      <c r="AG229" s="57"/>
      <c r="AH229" s="57"/>
      <c r="AI229" s="1"/>
      <c r="AJ229" s="1"/>
    </row>
    <row r="230" spans="2:36" ht="12" customHeight="1">
      <c r="B230" s="9" t="s">
        <v>1263</v>
      </c>
      <c r="C230" s="140">
        <v>319371530.7900005</v>
      </c>
      <c r="D230" s="57"/>
      <c r="E230" s="57"/>
      <c r="F230" s="57"/>
      <c r="G230" s="57"/>
      <c r="H230" s="57"/>
      <c r="I230" s="57"/>
      <c r="J230" s="57"/>
      <c r="K230" s="57"/>
      <c r="L230" s="57"/>
      <c r="M230" s="57"/>
      <c r="N230" s="57"/>
      <c r="O230" s="119">
        <v>0.10540106633207395</v>
      </c>
      <c r="P230" s="57"/>
      <c r="Q230" s="57"/>
      <c r="R230" s="57"/>
      <c r="S230" s="57"/>
      <c r="T230" s="57"/>
      <c r="U230" s="57"/>
      <c r="V230" s="58">
        <v>5277</v>
      </c>
      <c r="W230" s="57"/>
      <c r="X230" s="57"/>
      <c r="Y230" s="57"/>
      <c r="Z230" s="57"/>
      <c r="AA230" s="57"/>
      <c r="AB230" s="57"/>
      <c r="AC230" s="119">
        <v>0.1261384008605235</v>
      </c>
      <c r="AD230" s="57"/>
      <c r="AE230" s="57"/>
      <c r="AF230" s="57"/>
      <c r="AG230" s="57"/>
      <c r="AH230" s="57"/>
      <c r="AI230" s="1"/>
      <c r="AJ230" s="1"/>
    </row>
    <row r="231" spans="2:36" ht="12" customHeight="1">
      <c r="B231" s="9" t="s">
        <v>1264</v>
      </c>
      <c r="C231" s="140">
        <v>369649748.0399996</v>
      </c>
      <c r="D231" s="57"/>
      <c r="E231" s="57"/>
      <c r="F231" s="57"/>
      <c r="G231" s="57"/>
      <c r="H231" s="57"/>
      <c r="I231" s="57"/>
      <c r="J231" s="57"/>
      <c r="K231" s="57"/>
      <c r="L231" s="57"/>
      <c r="M231" s="57"/>
      <c r="N231" s="57"/>
      <c r="O231" s="119">
        <v>0.12199421005505072</v>
      </c>
      <c r="P231" s="57"/>
      <c r="Q231" s="57"/>
      <c r="R231" s="57"/>
      <c r="S231" s="57"/>
      <c r="T231" s="57"/>
      <c r="U231" s="57"/>
      <c r="V231" s="58">
        <v>5180</v>
      </c>
      <c r="W231" s="57"/>
      <c r="X231" s="57"/>
      <c r="Y231" s="57"/>
      <c r="Z231" s="57"/>
      <c r="AA231" s="57"/>
      <c r="AB231" s="57"/>
      <c r="AC231" s="119">
        <v>0.12381976813672763</v>
      </c>
      <c r="AD231" s="57"/>
      <c r="AE231" s="57"/>
      <c r="AF231" s="57"/>
      <c r="AG231" s="57"/>
      <c r="AH231" s="57"/>
      <c r="AI231" s="1"/>
      <c r="AJ231" s="1"/>
    </row>
    <row r="232" spans="2:36" ht="12" customHeight="1">
      <c r="B232" s="9" t="s">
        <v>1265</v>
      </c>
      <c r="C232" s="140">
        <v>386431949.0999991</v>
      </c>
      <c r="D232" s="57"/>
      <c r="E232" s="57"/>
      <c r="F232" s="57"/>
      <c r="G232" s="57"/>
      <c r="H232" s="57"/>
      <c r="I232" s="57"/>
      <c r="J232" s="57"/>
      <c r="K232" s="57"/>
      <c r="L232" s="57"/>
      <c r="M232" s="57"/>
      <c r="N232" s="57"/>
      <c r="O232" s="119">
        <v>0.12753278101893012</v>
      </c>
      <c r="P232" s="57"/>
      <c r="Q232" s="57"/>
      <c r="R232" s="57"/>
      <c r="S232" s="57"/>
      <c r="T232" s="57"/>
      <c r="U232" s="57"/>
      <c r="V232" s="58">
        <v>4754</v>
      </c>
      <c r="W232" s="57"/>
      <c r="X232" s="57"/>
      <c r="Y232" s="57"/>
      <c r="Z232" s="57"/>
      <c r="AA232" s="57"/>
      <c r="AB232" s="57"/>
      <c r="AC232" s="119">
        <v>0.1136369068961396</v>
      </c>
      <c r="AD232" s="57"/>
      <c r="AE232" s="57"/>
      <c r="AF232" s="57"/>
      <c r="AG232" s="57"/>
      <c r="AH232" s="57"/>
      <c r="AI232" s="1"/>
      <c r="AJ232" s="1"/>
    </row>
    <row r="233" spans="2:36" ht="12" customHeight="1">
      <c r="B233" s="9" t="s">
        <v>1266</v>
      </c>
      <c r="C233" s="140">
        <v>408886816.73000115</v>
      </c>
      <c r="D233" s="57"/>
      <c r="E233" s="57"/>
      <c r="F233" s="57"/>
      <c r="G233" s="57"/>
      <c r="H233" s="57"/>
      <c r="I233" s="57"/>
      <c r="J233" s="57"/>
      <c r="K233" s="57"/>
      <c r="L233" s="57"/>
      <c r="M233" s="57"/>
      <c r="N233" s="57"/>
      <c r="O233" s="119">
        <v>0.13494348223795652</v>
      </c>
      <c r="P233" s="57"/>
      <c r="Q233" s="57"/>
      <c r="R233" s="57"/>
      <c r="S233" s="57"/>
      <c r="T233" s="57"/>
      <c r="U233" s="57"/>
      <c r="V233" s="58">
        <v>4511</v>
      </c>
      <c r="W233" s="57"/>
      <c r="X233" s="57"/>
      <c r="Y233" s="57"/>
      <c r="Z233" s="57"/>
      <c r="AA233" s="57"/>
      <c r="AB233" s="57"/>
      <c r="AC233" s="119">
        <v>0.10782837337157883</v>
      </c>
      <c r="AD233" s="57"/>
      <c r="AE233" s="57"/>
      <c r="AF233" s="57"/>
      <c r="AG233" s="57"/>
      <c r="AH233" s="57"/>
      <c r="AI233" s="1"/>
      <c r="AJ233" s="1"/>
    </row>
    <row r="234" spans="2:36" ht="12" customHeight="1">
      <c r="B234" s="9" t="s">
        <v>1267</v>
      </c>
      <c r="C234" s="140">
        <v>406038861.0600001</v>
      </c>
      <c r="D234" s="57"/>
      <c r="E234" s="57"/>
      <c r="F234" s="57"/>
      <c r="G234" s="57"/>
      <c r="H234" s="57"/>
      <c r="I234" s="57"/>
      <c r="J234" s="57"/>
      <c r="K234" s="57"/>
      <c r="L234" s="57"/>
      <c r="M234" s="57"/>
      <c r="N234" s="57"/>
      <c r="O234" s="119">
        <v>0.13400358141541902</v>
      </c>
      <c r="P234" s="57"/>
      <c r="Q234" s="57"/>
      <c r="R234" s="57"/>
      <c r="S234" s="57"/>
      <c r="T234" s="57"/>
      <c r="U234" s="57"/>
      <c r="V234" s="58">
        <v>3993</v>
      </c>
      <c r="W234" s="57"/>
      <c r="X234" s="57"/>
      <c r="Y234" s="57"/>
      <c r="Z234" s="57"/>
      <c r="AA234" s="57"/>
      <c r="AB234" s="57"/>
      <c r="AC234" s="119">
        <v>0.09544639655790606</v>
      </c>
      <c r="AD234" s="57"/>
      <c r="AE234" s="57"/>
      <c r="AF234" s="57"/>
      <c r="AG234" s="57"/>
      <c r="AH234" s="57"/>
      <c r="AI234" s="1"/>
      <c r="AJ234" s="1"/>
    </row>
    <row r="235" spans="2:36" ht="12" customHeight="1">
      <c r="B235" s="9" t="s">
        <v>1268</v>
      </c>
      <c r="C235" s="140">
        <v>427640331.5699998</v>
      </c>
      <c r="D235" s="57"/>
      <c r="E235" s="57"/>
      <c r="F235" s="57"/>
      <c r="G235" s="57"/>
      <c r="H235" s="57"/>
      <c r="I235" s="57"/>
      <c r="J235" s="57"/>
      <c r="K235" s="57"/>
      <c r="L235" s="57"/>
      <c r="M235" s="57"/>
      <c r="N235" s="57"/>
      <c r="O235" s="119">
        <v>0.14113263897563064</v>
      </c>
      <c r="P235" s="57"/>
      <c r="Q235" s="57"/>
      <c r="R235" s="57"/>
      <c r="S235" s="57"/>
      <c r="T235" s="57"/>
      <c r="U235" s="57"/>
      <c r="V235" s="58">
        <v>3868</v>
      </c>
      <c r="W235" s="57"/>
      <c r="X235" s="57"/>
      <c r="Y235" s="57"/>
      <c r="Z235" s="57"/>
      <c r="AA235" s="57"/>
      <c r="AB235" s="57"/>
      <c r="AC235" s="119">
        <v>0.09245846779012788</v>
      </c>
      <c r="AD235" s="57"/>
      <c r="AE235" s="57"/>
      <c r="AF235" s="57"/>
      <c r="AG235" s="57"/>
      <c r="AH235" s="57"/>
      <c r="AI235" s="1"/>
      <c r="AJ235" s="1"/>
    </row>
    <row r="236" spans="2:36" ht="12" customHeight="1">
      <c r="B236" s="9" t="s">
        <v>1269</v>
      </c>
      <c r="C236" s="140">
        <v>184239203.89999992</v>
      </c>
      <c r="D236" s="57"/>
      <c r="E236" s="57"/>
      <c r="F236" s="57"/>
      <c r="G236" s="57"/>
      <c r="H236" s="57"/>
      <c r="I236" s="57"/>
      <c r="J236" s="57"/>
      <c r="K236" s="57"/>
      <c r="L236" s="57"/>
      <c r="M236" s="57"/>
      <c r="N236" s="57"/>
      <c r="O236" s="119">
        <v>0.0608038183716543</v>
      </c>
      <c r="P236" s="57"/>
      <c r="Q236" s="57"/>
      <c r="R236" s="57"/>
      <c r="S236" s="57"/>
      <c r="T236" s="57"/>
      <c r="U236" s="57"/>
      <c r="V236" s="58">
        <v>1450</v>
      </c>
      <c r="W236" s="57"/>
      <c r="X236" s="57"/>
      <c r="Y236" s="57"/>
      <c r="Z236" s="57"/>
      <c r="AA236" s="57"/>
      <c r="AB236" s="57"/>
      <c r="AC236" s="119">
        <v>0.034659973706226845</v>
      </c>
      <c r="AD236" s="57"/>
      <c r="AE236" s="57"/>
      <c r="AF236" s="57"/>
      <c r="AG236" s="57"/>
      <c r="AH236" s="57"/>
      <c r="AI236" s="1"/>
      <c r="AJ236" s="1"/>
    </row>
    <row r="237" spans="2:36" ht="12" customHeight="1">
      <c r="B237" s="9" t="s">
        <v>1270</v>
      </c>
      <c r="C237" s="140">
        <v>15656596.469999999</v>
      </c>
      <c r="D237" s="57"/>
      <c r="E237" s="57"/>
      <c r="F237" s="57"/>
      <c r="G237" s="57"/>
      <c r="H237" s="57"/>
      <c r="I237" s="57"/>
      <c r="J237" s="57"/>
      <c r="K237" s="57"/>
      <c r="L237" s="57"/>
      <c r="M237" s="57"/>
      <c r="N237" s="57"/>
      <c r="O237" s="119">
        <v>0.0051670916283207205</v>
      </c>
      <c r="P237" s="57"/>
      <c r="Q237" s="57"/>
      <c r="R237" s="57"/>
      <c r="S237" s="57"/>
      <c r="T237" s="57"/>
      <c r="U237" s="57"/>
      <c r="V237" s="58">
        <v>167</v>
      </c>
      <c r="W237" s="57"/>
      <c r="X237" s="57"/>
      <c r="Y237" s="57"/>
      <c r="Z237" s="57"/>
      <c r="AA237" s="57"/>
      <c r="AB237" s="57"/>
      <c r="AC237" s="119">
        <v>0.003991872833751644</v>
      </c>
      <c r="AD237" s="57"/>
      <c r="AE237" s="57"/>
      <c r="AF237" s="57"/>
      <c r="AG237" s="57"/>
      <c r="AH237" s="57"/>
      <c r="AI237" s="1"/>
      <c r="AJ237" s="1"/>
    </row>
    <row r="238" spans="2:36" ht="12" customHeight="1">
      <c r="B238" s="9" t="s">
        <v>1271</v>
      </c>
      <c r="C238" s="140">
        <v>4918622.970000001</v>
      </c>
      <c r="D238" s="57"/>
      <c r="E238" s="57"/>
      <c r="F238" s="57"/>
      <c r="G238" s="57"/>
      <c r="H238" s="57"/>
      <c r="I238" s="57"/>
      <c r="J238" s="57"/>
      <c r="K238" s="57"/>
      <c r="L238" s="57"/>
      <c r="M238" s="57"/>
      <c r="N238" s="57"/>
      <c r="O238" s="119">
        <v>0.0016232758901240942</v>
      </c>
      <c r="P238" s="57"/>
      <c r="Q238" s="57"/>
      <c r="R238" s="57"/>
      <c r="S238" s="57"/>
      <c r="T238" s="57"/>
      <c r="U238" s="57"/>
      <c r="V238" s="58">
        <v>70</v>
      </c>
      <c r="W238" s="57"/>
      <c r="X238" s="57"/>
      <c r="Y238" s="57"/>
      <c r="Z238" s="57"/>
      <c r="AA238" s="57"/>
      <c r="AB238" s="57"/>
      <c r="AC238" s="119">
        <v>0.0016732401099557787</v>
      </c>
      <c r="AD238" s="57"/>
      <c r="AE238" s="57"/>
      <c r="AF238" s="57"/>
      <c r="AG238" s="57"/>
      <c r="AH238" s="57"/>
      <c r="AI238" s="1"/>
      <c r="AJ238" s="1"/>
    </row>
    <row r="239" spans="2:36" ht="12" customHeight="1">
      <c r="B239" s="9" t="s">
        <v>1272</v>
      </c>
      <c r="C239" s="140">
        <v>21121879.080000006</v>
      </c>
      <c r="D239" s="57"/>
      <c r="E239" s="57"/>
      <c r="F239" s="57"/>
      <c r="G239" s="57"/>
      <c r="H239" s="57"/>
      <c r="I239" s="57"/>
      <c r="J239" s="57"/>
      <c r="K239" s="57"/>
      <c r="L239" s="57"/>
      <c r="M239" s="57"/>
      <c r="N239" s="57"/>
      <c r="O239" s="119">
        <v>0.0069707796824037705</v>
      </c>
      <c r="P239" s="57"/>
      <c r="Q239" s="57"/>
      <c r="R239" s="57"/>
      <c r="S239" s="57"/>
      <c r="T239" s="57"/>
      <c r="U239" s="57"/>
      <c r="V239" s="58">
        <v>230</v>
      </c>
      <c r="W239" s="57"/>
      <c r="X239" s="57"/>
      <c r="Y239" s="57"/>
      <c r="Z239" s="57"/>
      <c r="AA239" s="57"/>
      <c r="AB239" s="57"/>
      <c r="AC239" s="119">
        <v>0.005497788932711844</v>
      </c>
      <c r="AD239" s="57"/>
      <c r="AE239" s="57"/>
      <c r="AF239" s="57"/>
      <c r="AG239" s="57"/>
      <c r="AH239" s="57"/>
      <c r="AI239" s="1"/>
      <c r="AJ239" s="1"/>
    </row>
    <row r="240" spans="2:36" ht="12.75" customHeight="1">
      <c r="B240" s="20"/>
      <c r="C240" s="143">
        <v>3030059769.8299994</v>
      </c>
      <c r="D240" s="142"/>
      <c r="E240" s="142"/>
      <c r="F240" s="142"/>
      <c r="G240" s="142"/>
      <c r="H240" s="142"/>
      <c r="I240" s="142"/>
      <c r="J240" s="142"/>
      <c r="K240" s="142"/>
      <c r="L240" s="142"/>
      <c r="M240" s="142"/>
      <c r="N240" s="142"/>
      <c r="O240" s="144">
        <v>1.0000000000000022</v>
      </c>
      <c r="P240" s="142"/>
      <c r="Q240" s="142"/>
      <c r="R240" s="142"/>
      <c r="S240" s="142"/>
      <c r="T240" s="142"/>
      <c r="U240" s="142"/>
      <c r="V240" s="145">
        <v>41835</v>
      </c>
      <c r="W240" s="142"/>
      <c r="X240" s="142"/>
      <c r="Y240" s="142"/>
      <c r="Z240" s="142"/>
      <c r="AA240" s="142"/>
      <c r="AB240" s="142"/>
      <c r="AC240" s="144">
        <v>1</v>
      </c>
      <c r="AD240" s="142"/>
      <c r="AE240" s="142"/>
      <c r="AF240" s="142"/>
      <c r="AG240" s="142"/>
      <c r="AH240" s="142"/>
      <c r="AI240" s="1"/>
      <c r="AJ240" s="1"/>
    </row>
    <row r="241" spans="2:36" ht="9"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8.75" customHeight="1">
      <c r="B242" s="69" t="s">
        <v>1178</v>
      </c>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1"/>
    </row>
    <row r="243" spans="2:36" ht="8.2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ht="13.5" customHeight="1">
      <c r="B244" s="64"/>
      <c r="C244" s="65"/>
      <c r="D244" s="64" t="s">
        <v>1181</v>
      </c>
      <c r="E244" s="65"/>
      <c r="F244" s="65"/>
      <c r="G244" s="65"/>
      <c r="H244" s="65"/>
      <c r="I244" s="65"/>
      <c r="J244" s="65"/>
      <c r="K244" s="65"/>
      <c r="L244" s="65"/>
      <c r="M244" s="65"/>
      <c r="N244" s="65"/>
      <c r="O244" s="65"/>
      <c r="P244" s="64" t="s">
        <v>1182</v>
      </c>
      <c r="Q244" s="65"/>
      <c r="R244" s="65"/>
      <c r="S244" s="65"/>
      <c r="T244" s="65"/>
      <c r="U244" s="65"/>
      <c r="V244" s="65"/>
      <c r="W244" s="64" t="s">
        <v>1183</v>
      </c>
      <c r="X244" s="65"/>
      <c r="Y244" s="65"/>
      <c r="Z244" s="65"/>
      <c r="AA244" s="65"/>
      <c r="AB244" s="65"/>
      <c r="AC244" s="65"/>
      <c r="AD244" s="64" t="s">
        <v>1182</v>
      </c>
      <c r="AE244" s="65"/>
      <c r="AF244" s="65"/>
      <c r="AG244" s="65"/>
      <c r="AH244" s="65"/>
      <c r="AI244" s="65"/>
      <c r="AJ244" s="1"/>
    </row>
    <row r="245" spans="2:36" ht="11.25" customHeight="1">
      <c r="B245" s="56" t="s">
        <v>1273</v>
      </c>
      <c r="C245" s="57"/>
      <c r="D245" s="140">
        <v>11670472.539999997</v>
      </c>
      <c r="E245" s="57"/>
      <c r="F245" s="57"/>
      <c r="G245" s="57"/>
      <c r="H245" s="57"/>
      <c r="I245" s="57"/>
      <c r="J245" s="57"/>
      <c r="K245" s="57"/>
      <c r="L245" s="57"/>
      <c r="M245" s="57"/>
      <c r="N245" s="57"/>
      <c r="O245" s="57"/>
      <c r="P245" s="119">
        <v>0.003851565126272992</v>
      </c>
      <c r="Q245" s="57"/>
      <c r="R245" s="57"/>
      <c r="S245" s="57"/>
      <c r="T245" s="57"/>
      <c r="U245" s="57"/>
      <c r="V245" s="57"/>
      <c r="W245" s="58">
        <v>1121</v>
      </c>
      <c r="X245" s="57"/>
      <c r="Y245" s="57"/>
      <c r="Z245" s="57"/>
      <c r="AA245" s="57"/>
      <c r="AB245" s="57"/>
      <c r="AC245" s="57"/>
      <c r="AD245" s="119">
        <v>0.026795745189434683</v>
      </c>
      <c r="AE245" s="57"/>
      <c r="AF245" s="57"/>
      <c r="AG245" s="57"/>
      <c r="AH245" s="57"/>
      <c r="AI245" s="57"/>
      <c r="AJ245" s="1"/>
    </row>
    <row r="246" spans="2:36" ht="11.25" customHeight="1">
      <c r="B246" s="56" t="s">
        <v>1274</v>
      </c>
      <c r="C246" s="57"/>
      <c r="D246" s="140">
        <v>66212617.08999995</v>
      </c>
      <c r="E246" s="57"/>
      <c r="F246" s="57"/>
      <c r="G246" s="57"/>
      <c r="H246" s="57"/>
      <c r="I246" s="57"/>
      <c r="J246" s="57"/>
      <c r="K246" s="57"/>
      <c r="L246" s="57"/>
      <c r="M246" s="57"/>
      <c r="N246" s="57"/>
      <c r="O246" s="57"/>
      <c r="P246" s="119">
        <v>0.021851917823295867</v>
      </c>
      <c r="Q246" s="57"/>
      <c r="R246" s="57"/>
      <c r="S246" s="57"/>
      <c r="T246" s="57"/>
      <c r="U246" s="57"/>
      <c r="V246" s="57"/>
      <c r="W246" s="58">
        <v>2378</v>
      </c>
      <c r="X246" s="57"/>
      <c r="Y246" s="57"/>
      <c r="Z246" s="57"/>
      <c r="AA246" s="57"/>
      <c r="AB246" s="57"/>
      <c r="AC246" s="57"/>
      <c r="AD246" s="119">
        <v>0.05684235687821202</v>
      </c>
      <c r="AE246" s="57"/>
      <c r="AF246" s="57"/>
      <c r="AG246" s="57"/>
      <c r="AH246" s="57"/>
      <c r="AI246" s="57"/>
      <c r="AJ246" s="1"/>
    </row>
    <row r="247" spans="2:36" ht="11.25" customHeight="1">
      <c r="B247" s="56" t="s">
        <v>1275</v>
      </c>
      <c r="C247" s="57"/>
      <c r="D247" s="140">
        <v>188989377.60000026</v>
      </c>
      <c r="E247" s="57"/>
      <c r="F247" s="57"/>
      <c r="G247" s="57"/>
      <c r="H247" s="57"/>
      <c r="I247" s="57"/>
      <c r="J247" s="57"/>
      <c r="K247" s="57"/>
      <c r="L247" s="57"/>
      <c r="M247" s="57"/>
      <c r="N247" s="57"/>
      <c r="O247" s="57"/>
      <c r="P247" s="119">
        <v>0.0623715015399196</v>
      </c>
      <c r="Q247" s="57"/>
      <c r="R247" s="57"/>
      <c r="S247" s="57"/>
      <c r="T247" s="57"/>
      <c r="U247" s="57"/>
      <c r="V247" s="57"/>
      <c r="W247" s="58">
        <v>4777</v>
      </c>
      <c r="X247" s="57"/>
      <c r="Y247" s="57"/>
      <c r="Z247" s="57"/>
      <c r="AA247" s="57"/>
      <c r="AB247" s="57"/>
      <c r="AC247" s="57"/>
      <c r="AD247" s="119">
        <v>0.11418668578941078</v>
      </c>
      <c r="AE247" s="57"/>
      <c r="AF247" s="57"/>
      <c r="AG247" s="57"/>
      <c r="AH247" s="57"/>
      <c r="AI247" s="57"/>
      <c r="AJ247" s="1"/>
    </row>
    <row r="248" spans="2:36" ht="11.25" customHeight="1">
      <c r="B248" s="56" t="s">
        <v>1276</v>
      </c>
      <c r="C248" s="57"/>
      <c r="D248" s="140">
        <v>435063163.3800004</v>
      </c>
      <c r="E248" s="57"/>
      <c r="F248" s="57"/>
      <c r="G248" s="57"/>
      <c r="H248" s="57"/>
      <c r="I248" s="57"/>
      <c r="J248" s="57"/>
      <c r="K248" s="57"/>
      <c r="L248" s="57"/>
      <c r="M248" s="57"/>
      <c r="N248" s="57"/>
      <c r="O248" s="57"/>
      <c r="P248" s="119">
        <v>0.1435823701274412</v>
      </c>
      <c r="Q248" s="57"/>
      <c r="R248" s="57"/>
      <c r="S248" s="57"/>
      <c r="T248" s="57"/>
      <c r="U248" s="57"/>
      <c r="V248" s="57"/>
      <c r="W248" s="58">
        <v>7334</v>
      </c>
      <c r="X248" s="57"/>
      <c r="Y248" s="57"/>
      <c r="Z248" s="57"/>
      <c r="AA248" s="57"/>
      <c r="AB248" s="57"/>
      <c r="AC248" s="57"/>
      <c r="AD248" s="119">
        <v>0.17530775666308115</v>
      </c>
      <c r="AE248" s="57"/>
      <c r="AF248" s="57"/>
      <c r="AG248" s="57"/>
      <c r="AH248" s="57"/>
      <c r="AI248" s="57"/>
      <c r="AJ248" s="1"/>
    </row>
    <row r="249" spans="2:36" ht="11.25" customHeight="1">
      <c r="B249" s="56" t="s">
        <v>1277</v>
      </c>
      <c r="C249" s="57"/>
      <c r="D249" s="140">
        <v>625660617.8299989</v>
      </c>
      <c r="E249" s="57"/>
      <c r="F249" s="57"/>
      <c r="G249" s="57"/>
      <c r="H249" s="57"/>
      <c r="I249" s="57"/>
      <c r="J249" s="57"/>
      <c r="K249" s="57"/>
      <c r="L249" s="57"/>
      <c r="M249" s="57"/>
      <c r="N249" s="57"/>
      <c r="O249" s="57"/>
      <c r="P249" s="119">
        <v>0.2064845796309494</v>
      </c>
      <c r="Q249" s="57"/>
      <c r="R249" s="57"/>
      <c r="S249" s="57"/>
      <c r="T249" s="57"/>
      <c r="U249" s="57"/>
      <c r="V249" s="57"/>
      <c r="W249" s="58">
        <v>6816</v>
      </c>
      <c r="X249" s="57"/>
      <c r="Y249" s="57"/>
      <c r="Z249" s="57"/>
      <c r="AA249" s="57"/>
      <c r="AB249" s="57"/>
      <c r="AC249" s="57"/>
      <c r="AD249" s="119">
        <v>0.1629257798494084</v>
      </c>
      <c r="AE249" s="57"/>
      <c r="AF249" s="57"/>
      <c r="AG249" s="57"/>
      <c r="AH249" s="57"/>
      <c r="AI249" s="57"/>
      <c r="AJ249" s="1"/>
    </row>
    <row r="250" spans="2:36" ht="11.25" customHeight="1">
      <c r="B250" s="56" t="s">
        <v>1278</v>
      </c>
      <c r="C250" s="57"/>
      <c r="D250" s="140">
        <v>77840402.15000013</v>
      </c>
      <c r="E250" s="57"/>
      <c r="F250" s="57"/>
      <c r="G250" s="57"/>
      <c r="H250" s="57"/>
      <c r="I250" s="57"/>
      <c r="J250" s="57"/>
      <c r="K250" s="57"/>
      <c r="L250" s="57"/>
      <c r="M250" s="57"/>
      <c r="N250" s="57"/>
      <c r="O250" s="57"/>
      <c r="P250" s="119">
        <v>0.025689394950241303</v>
      </c>
      <c r="Q250" s="57"/>
      <c r="R250" s="57"/>
      <c r="S250" s="57"/>
      <c r="T250" s="57"/>
      <c r="U250" s="57"/>
      <c r="V250" s="57"/>
      <c r="W250" s="58">
        <v>1499</v>
      </c>
      <c r="X250" s="57"/>
      <c r="Y250" s="57"/>
      <c r="Z250" s="57"/>
      <c r="AA250" s="57"/>
      <c r="AB250" s="57"/>
      <c r="AC250" s="57"/>
      <c r="AD250" s="119">
        <v>0.03583124178319589</v>
      </c>
      <c r="AE250" s="57"/>
      <c r="AF250" s="57"/>
      <c r="AG250" s="57"/>
      <c r="AH250" s="57"/>
      <c r="AI250" s="57"/>
      <c r="AJ250" s="1"/>
    </row>
    <row r="251" spans="2:36" ht="11.25" customHeight="1">
      <c r="B251" s="56" t="s">
        <v>1279</v>
      </c>
      <c r="C251" s="57"/>
      <c r="D251" s="140">
        <v>119940543.37999997</v>
      </c>
      <c r="E251" s="57"/>
      <c r="F251" s="57"/>
      <c r="G251" s="57"/>
      <c r="H251" s="57"/>
      <c r="I251" s="57"/>
      <c r="J251" s="57"/>
      <c r="K251" s="57"/>
      <c r="L251" s="57"/>
      <c r="M251" s="57"/>
      <c r="N251" s="57"/>
      <c r="O251" s="57"/>
      <c r="P251" s="119">
        <v>0.03958355692327784</v>
      </c>
      <c r="Q251" s="57"/>
      <c r="R251" s="57"/>
      <c r="S251" s="57"/>
      <c r="T251" s="57"/>
      <c r="U251" s="57"/>
      <c r="V251" s="57"/>
      <c r="W251" s="58">
        <v>1913</v>
      </c>
      <c r="X251" s="57"/>
      <c r="Y251" s="57"/>
      <c r="Z251" s="57"/>
      <c r="AA251" s="57"/>
      <c r="AB251" s="57"/>
      <c r="AC251" s="57"/>
      <c r="AD251" s="119">
        <v>0.045727261862077206</v>
      </c>
      <c r="AE251" s="57"/>
      <c r="AF251" s="57"/>
      <c r="AG251" s="57"/>
      <c r="AH251" s="57"/>
      <c r="AI251" s="57"/>
      <c r="AJ251" s="1"/>
    </row>
    <row r="252" spans="2:36" ht="11.25" customHeight="1">
      <c r="B252" s="56" t="s">
        <v>1280</v>
      </c>
      <c r="C252" s="57"/>
      <c r="D252" s="140">
        <v>146627951.33999985</v>
      </c>
      <c r="E252" s="57"/>
      <c r="F252" s="57"/>
      <c r="G252" s="57"/>
      <c r="H252" s="57"/>
      <c r="I252" s="57"/>
      <c r="J252" s="57"/>
      <c r="K252" s="57"/>
      <c r="L252" s="57"/>
      <c r="M252" s="57"/>
      <c r="N252" s="57"/>
      <c r="O252" s="57"/>
      <c r="P252" s="119">
        <v>0.04839110858470833</v>
      </c>
      <c r="Q252" s="57"/>
      <c r="R252" s="57"/>
      <c r="S252" s="57"/>
      <c r="T252" s="57"/>
      <c r="U252" s="57"/>
      <c r="V252" s="57"/>
      <c r="W252" s="58">
        <v>2128</v>
      </c>
      <c r="X252" s="57"/>
      <c r="Y252" s="57"/>
      <c r="Z252" s="57"/>
      <c r="AA252" s="57"/>
      <c r="AB252" s="57"/>
      <c r="AC252" s="57"/>
      <c r="AD252" s="119">
        <v>0.05086649934265567</v>
      </c>
      <c r="AE252" s="57"/>
      <c r="AF252" s="57"/>
      <c r="AG252" s="57"/>
      <c r="AH252" s="57"/>
      <c r="AI252" s="57"/>
      <c r="AJ252" s="1"/>
    </row>
    <row r="253" spans="2:36" ht="11.25" customHeight="1">
      <c r="B253" s="56" t="s">
        <v>1281</v>
      </c>
      <c r="C253" s="57"/>
      <c r="D253" s="140">
        <v>183743159.14000022</v>
      </c>
      <c r="E253" s="57"/>
      <c r="F253" s="57"/>
      <c r="G253" s="57"/>
      <c r="H253" s="57"/>
      <c r="I253" s="57"/>
      <c r="J253" s="57"/>
      <c r="K253" s="57"/>
      <c r="L253" s="57"/>
      <c r="M253" s="57"/>
      <c r="N253" s="57"/>
      <c r="O253" s="57"/>
      <c r="P253" s="119">
        <v>0.06064011045904519</v>
      </c>
      <c r="Q253" s="57"/>
      <c r="R253" s="57"/>
      <c r="S253" s="57"/>
      <c r="T253" s="57"/>
      <c r="U253" s="57"/>
      <c r="V253" s="57"/>
      <c r="W253" s="58">
        <v>2374</v>
      </c>
      <c r="X253" s="57"/>
      <c r="Y253" s="57"/>
      <c r="Z253" s="57"/>
      <c r="AA253" s="57"/>
      <c r="AB253" s="57"/>
      <c r="AC253" s="57"/>
      <c r="AD253" s="119">
        <v>0.05674674315764312</v>
      </c>
      <c r="AE253" s="57"/>
      <c r="AF253" s="57"/>
      <c r="AG253" s="57"/>
      <c r="AH253" s="57"/>
      <c r="AI253" s="57"/>
      <c r="AJ253" s="1"/>
    </row>
    <row r="254" spans="2:36" ht="11.25" customHeight="1">
      <c r="B254" s="56" t="s">
        <v>1282</v>
      </c>
      <c r="C254" s="57"/>
      <c r="D254" s="140">
        <v>147458529.55000016</v>
      </c>
      <c r="E254" s="57"/>
      <c r="F254" s="57"/>
      <c r="G254" s="57"/>
      <c r="H254" s="57"/>
      <c r="I254" s="57"/>
      <c r="J254" s="57"/>
      <c r="K254" s="57"/>
      <c r="L254" s="57"/>
      <c r="M254" s="57"/>
      <c r="N254" s="57"/>
      <c r="O254" s="57"/>
      <c r="P254" s="119">
        <v>0.04866522139867665</v>
      </c>
      <c r="Q254" s="57"/>
      <c r="R254" s="57"/>
      <c r="S254" s="57"/>
      <c r="T254" s="57"/>
      <c r="U254" s="57"/>
      <c r="V254" s="57"/>
      <c r="W254" s="58">
        <v>1847</v>
      </c>
      <c r="X254" s="57"/>
      <c r="Y254" s="57"/>
      <c r="Z254" s="57"/>
      <c r="AA254" s="57"/>
      <c r="AB254" s="57"/>
      <c r="AC254" s="57"/>
      <c r="AD254" s="119">
        <v>0.04414963547269033</v>
      </c>
      <c r="AE254" s="57"/>
      <c r="AF254" s="57"/>
      <c r="AG254" s="57"/>
      <c r="AH254" s="57"/>
      <c r="AI254" s="57"/>
      <c r="AJ254" s="1"/>
    </row>
    <row r="255" spans="2:36" ht="11.25" customHeight="1">
      <c r="B255" s="56" t="s">
        <v>1283</v>
      </c>
      <c r="C255" s="57"/>
      <c r="D255" s="140">
        <v>486994705.7099998</v>
      </c>
      <c r="E255" s="57"/>
      <c r="F255" s="57"/>
      <c r="G255" s="57"/>
      <c r="H255" s="57"/>
      <c r="I255" s="57"/>
      <c r="J255" s="57"/>
      <c r="K255" s="57"/>
      <c r="L255" s="57"/>
      <c r="M255" s="57"/>
      <c r="N255" s="57"/>
      <c r="O255" s="57"/>
      <c r="P255" s="119">
        <v>0.16072115492867733</v>
      </c>
      <c r="Q255" s="57"/>
      <c r="R255" s="57"/>
      <c r="S255" s="57"/>
      <c r="T255" s="57"/>
      <c r="U255" s="57"/>
      <c r="V255" s="57"/>
      <c r="W255" s="58">
        <v>5190</v>
      </c>
      <c r="X255" s="57"/>
      <c r="Y255" s="57"/>
      <c r="Z255" s="57"/>
      <c r="AA255" s="57"/>
      <c r="AB255" s="57"/>
      <c r="AC255" s="57"/>
      <c r="AD255" s="119">
        <v>0.12405880243814987</v>
      </c>
      <c r="AE255" s="57"/>
      <c r="AF255" s="57"/>
      <c r="AG255" s="57"/>
      <c r="AH255" s="57"/>
      <c r="AI255" s="57"/>
      <c r="AJ255" s="1"/>
    </row>
    <row r="256" spans="2:36" ht="11.25" customHeight="1">
      <c r="B256" s="56" t="s">
        <v>1284</v>
      </c>
      <c r="C256" s="57"/>
      <c r="D256" s="140">
        <v>211401570.7899998</v>
      </c>
      <c r="E256" s="57"/>
      <c r="F256" s="57"/>
      <c r="G256" s="57"/>
      <c r="H256" s="57"/>
      <c r="I256" s="57"/>
      <c r="J256" s="57"/>
      <c r="K256" s="57"/>
      <c r="L256" s="57"/>
      <c r="M256" s="57"/>
      <c r="N256" s="57"/>
      <c r="O256" s="57"/>
      <c r="P256" s="119">
        <v>0.06976811906316303</v>
      </c>
      <c r="Q256" s="57"/>
      <c r="R256" s="57"/>
      <c r="S256" s="57"/>
      <c r="T256" s="57"/>
      <c r="U256" s="57"/>
      <c r="V256" s="57"/>
      <c r="W256" s="58">
        <v>1998</v>
      </c>
      <c r="X256" s="57"/>
      <c r="Y256" s="57"/>
      <c r="Z256" s="57"/>
      <c r="AA256" s="57"/>
      <c r="AB256" s="57"/>
      <c r="AC256" s="57"/>
      <c r="AD256" s="119">
        <v>0.047759053424166364</v>
      </c>
      <c r="AE256" s="57"/>
      <c r="AF256" s="57"/>
      <c r="AG256" s="57"/>
      <c r="AH256" s="57"/>
      <c r="AI256" s="57"/>
      <c r="AJ256" s="1"/>
    </row>
    <row r="257" spans="2:36" ht="11.25" customHeight="1">
      <c r="B257" s="56" t="s">
        <v>1285</v>
      </c>
      <c r="C257" s="57"/>
      <c r="D257" s="140">
        <v>91680100.49999991</v>
      </c>
      <c r="E257" s="57"/>
      <c r="F257" s="57"/>
      <c r="G257" s="57"/>
      <c r="H257" s="57"/>
      <c r="I257" s="57"/>
      <c r="J257" s="57"/>
      <c r="K257" s="57"/>
      <c r="L257" s="57"/>
      <c r="M257" s="57"/>
      <c r="N257" s="57"/>
      <c r="O257" s="57"/>
      <c r="P257" s="119">
        <v>0.030256862063530707</v>
      </c>
      <c r="Q257" s="57"/>
      <c r="R257" s="57"/>
      <c r="S257" s="57"/>
      <c r="T257" s="57"/>
      <c r="U257" s="57"/>
      <c r="V257" s="57"/>
      <c r="W257" s="58">
        <v>825</v>
      </c>
      <c r="X257" s="57"/>
      <c r="Y257" s="57"/>
      <c r="Z257" s="57"/>
      <c r="AA257" s="57"/>
      <c r="AB257" s="57"/>
      <c r="AC257" s="57"/>
      <c r="AD257" s="119">
        <v>0.01972032986733596</v>
      </c>
      <c r="AE257" s="57"/>
      <c r="AF257" s="57"/>
      <c r="AG257" s="57"/>
      <c r="AH257" s="57"/>
      <c r="AI257" s="57"/>
      <c r="AJ257" s="1"/>
    </row>
    <row r="258" spans="2:36" ht="11.25" customHeight="1">
      <c r="B258" s="56" t="s">
        <v>1286</v>
      </c>
      <c r="C258" s="57"/>
      <c r="D258" s="140">
        <v>236776558.83000004</v>
      </c>
      <c r="E258" s="57"/>
      <c r="F258" s="57"/>
      <c r="G258" s="57"/>
      <c r="H258" s="57"/>
      <c r="I258" s="57"/>
      <c r="J258" s="57"/>
      <c r="K258" s="57"/>
      <c r="L258" s="57"/>
      <c r="M258" s="57"/>
      <c r="N258" s="57"/>
      <c r="O258" s="57"/>
      <c r="P258" s="119">
        <v>0.07814253738080033</v>
      </c>
      <c r="Q258" s="57"/>
      <c r="R258" s="57"/>
      <c r="S258" s="57"/>
      <c r="T258" s="57"/>
      <c r="U258" s="57"/>
      <c r="V258" s="57"/>
      <c r="W258" s="58">
        <v>1635</v>
      </c>
      <c r="X258" s="57"/>
      <c r="Y258" s="57"/>
      <c r="Z258" s="57"/>
      <c r="AA258" s="57"/>
      <c r="AB258" s="57"/>
      <c r="AC258" s="57"/>
      <c r="AD258" s="119">
        <v>0.039082108282538545</v>
      </c>
      <c r="AE258" s="57"/>
      <c r="AF258" s="57"/>
      <c r="AG258" s="57"/>
      <c r="AH258" s="57"/>
      <c r="AI258" s="57"/>
      <c r="AJ258" s="1"/>
    </row>
    <row r="259" spans="2:36" ht="11.25" customHeight="1">
      <c r="B259" s="141"/>
      <c r="C259" s="142"/>
      <c r="D259" s="143">
        <v>3030059769.83</v>
      </c>
      <c r="E259" s="142"/>
      <c r="F259" s="142"/>
      <c r="G259" s="142"/>
      <c r="H259" s="142"/>
      <c r="I259" s="142"/>
      <c r="J259" s="142"/>
      <c r="K259" s="142"/>
      <c r="L259" s="142"/>
      <c r="M259" s="142"/>
      <c r="N259" s="142"/>
      <c r="O259" s="142"/>
      <c r="P259" s="144">
        <v>0.9999999999999996</v>
      </c>
      <c r="Q259" s="142"/>
      <c r="R259" s="142"/>
      <c r="S259" s="142"/>
      <c r="T259" s="142"/>
      <c r="U259" s="142"/>
      <c r="V259" s="142"/>
      <c r="W259" s="145">
        <v>41835</v>
      </c>
      <c r="X259" s="142"/>
      <c r="Y259" s="142"/>
      <c r="Z259" s="142"/>
      <c r="AA259" s="142"/>
      <c r="AB259" s="142"/>
      <c r="AC259" s="142"/>
      <c r="AD259" s="144">
        <v>1</v>
      </c>
      <c r="AE259" s="142"/>
      <c r="AF259" s="142"/>
      <c r="AG259" s="142"/>
      <c r="AH259" s="142"/>
      <c r="AI259" s="142"/>
      <c r="AJ259" s="1"/>
    </row>
    <row r="260" spans="2:36" ht="9"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8.75" customHeight="1">
      <c r="B261" s="69" t="s">
        <v>1179</v>
      </c>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1"/>
    </row>
    <row r="262" spans="2:36" ht="8.2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ht="10.5" customHeight="1">
      <c r="B263" s="64" t="s">
        <v>1184</v>
      </c>
      <c r="C263" s="65"/>
      <c r="D263" s="64" t="s">
        <v>1181</v>
      </c>
      <c r="E263" s="65"/>
      <c r="F263" s="65"/>
      <c r="G263" s="65"/>
      <c r="H263" s="65"/>
      <c r="I263" s="65"/>
      <c r="J263" s="65"/>
      <c r="K263" s="65"/>
      <c r="L263" s="65"/>
      <c r="M263" s="65"/>
      <c r="N263" s="65"/>
      <c r="O263" s="65"/>
      <c r="P263" s="64" t="s">
        <v>1182</v>
      </c>
      <c r="Q263" s="65"/>
      <c r="R263" s="65"/>
      <c r="S263" s="65"/>
      <c r="T263" s="65"/>
      <c r="U263" s="65"/>
      <c r="V263" s="65"/>
      <c r="W263" s="64" t="s">
        <v>1183</v>
      </c>
      <c r="X263" s="65"/>
      <c r="Y263" s="65"/>
      <c r="Z263" s="65"/>
      <c r="AA263" s="65"/>
      <c r="AB263" s="65"/>
      <c r="AC263" s="65"/>
      <c r="AD263" s="64" t="s">
        <v>1182</v>
      </c>
      <c r="AE263" s="65"/>
      <c r="AF263" s="65"/>
      <c r="AG263" s="65"/>
      <c r="AH263" s="65"/>
      <c r="AI263" s="65"/>
      <c r="AJ263" s="1"/>
    </row>
    <row r="264" spans="2:36" ht="10.5" customHeight="1">
      <c r="B264" s="56" t="s">
        <v>1287</v>
      </c>
      <c r="C264" s="57"/>
      <c r="D264" s="140">
        <v>34703799.68000001</v>
      </c>
      <c r="E264" s="57"/>
      <c r="F264" s="57"/>
      <c r="G264" s="57"/>
      <c r="H264" s="57"/>
      <c r="I264" s="57"/>
      <c r="J264" s="57"/>
      <c r="K264" s="57"/>
      <c r="L264" s="57"/>
      <c r="M264" s="57"/>
      <c r="N264" s="57"/>
      <c r="O264" s="57"/>
      <c r="P264" s="119">
        <v>0.011453173308837746</v>
      </c>
      <c r="Q264" s="57"/>
      <c r="R264" s="57"/>
      <c r="S264" s="57"/>
      <c r="T264" s="57"/>
      <c r="U264" s="57"/>
      <c r="V264" s="57"/>
      <c r="W264" s="58">
        <v>1392</v>
      </c>
      <c r="X264" s="57"/>
      <c r="Y264" s="57"/>
      <c r="Z264" s="57"/>
      <c r="AA264" s="57"/>
      <c r="AB264" s="57"/>
      <c r="AC264" s="57"/>
      <c r="AD264" s="119">
        <v>0.03327357475797777</v>
      </c>
      <c r="AE264" s="57"/>
      <c r="AF264" s="57"/>
      <c r="AG264" s="57"/>
      <c r="AH264" s="57"/>
      <c r="AI264" s="57"/>
      <c r="AJ264" s="1"/>
    </row>
    <row r="265" spans="2:36" ht="10.5" customHeight="1">
      <c r="B265" s="56" t="s">
        <v>1186</v>
      </c>
      <c r="C265" s="57"/>
      <c r="D265" s="140">
        <v>56010170.45999996</v>
      </c>
      <c r="E265" s="57"/>
      <c r="F265" s="57"/>
      <c r="G265" s="57"/>
      <c r="H265" s="57"/>
      <c r="I265" s="57"/>
      <c r="J265" s="57"/>
      <c r="K265" s="57"/>
      <c r="L265" s="57"/>
      <c r="M265" s="57"/>
      <c r="N265" s="57"/>
      <c r="O265" s="57"/>
      <c r="P265" s="119">
        <v>0.018484840140015578</v>
      </c>
      <c r="Q265" s="57"/>
      <c r="R265" s="57"/>
      <c r="S265" s="57"/>
      <c r="T265" s="57"/>
      <c r="U265" s="57"/>
      <c r="V265" s="57"/>
      <c r="W265" s="58">
        <v>1534</v>
      </c>
      <c r="X265" s="57"/>
      <c r="Y265" s="57"/>
      <c r="Z265" s="57"/>
      <c r="AA265" s="57"/>
      <c r="AB265" s="57"/>
      <c r="AC265" s="57"/>
      <c r="AD265" s="119">
        <v>0.036667861838173776</v>
      </c>
      <c r="AE265" s="57"/>
      <c r="AF265" s="57"/>
      <c r="AG265" s="57"/>
      <c r="AH265" s="57"/>
      <c r="AI265" s="57"/>
      <c r="AJ265" s="1"/>
    </row>
    <row r="266" spans="2:36" ht="10.5" customHeight="1">
      <c r="B266" s="56" t="s">
        <v>1187</v>
      </c>
      <c r="C266" s="57"/>
      <c r="D266" s="140">
        <v>238966213.36000007</v>
      </c>
      <c r="E266" s="57"/>
      <c r="F266" s="57"/>
      <c r="G266" s="57"/>
      <c r="H266" s="57"/>
      <c r="I266" s="57"/>
      <c r="J266" s="57"/>
      <c r="K266" s="57"/>
      <c r="L266" s="57"/>
      <c r="M266" s="57"/>
      <c r="N266" s="57"/>
      <c r="O266" s="57"/>
      <c r="P266" s="119">
        <v>0.07886518138663881</v>
      </c>
      <c r="Q266" s="57"/>
      <c r="R266" s="57"/>
      <c r="S266" s="57"/>
      <c r="T266" s="57"/>
      <c r="U266" s="57"/>
      <c r="V266" s="57"/>
      <c r="W266" s="58">
        <v>6621</v>
      </c>
      <c r="X266" s="57"/>
      <c r="Y266" s="57"/>
      <c r="Z266" s="57"/>
      <c r="AA266" s="57"/>
      <c r="AB266" s="57"/>
      <c r="AC266" s="57"/>
      <c r="AD266" s="119">
        <v>0.15826461097167444</v>
      </c>
      <c r="AE266" s="57"/>
      <c r="AF266" s="57"/>
      <c r="AG266" s="57"/>
      <c r="AH266" s="57"/>
      <c r="AI266" s="57"/>
      <c r="AJ266" s="1"/>
    </row>
    <row r="267" spans="2:36" ht="10.5" customHeight="1">
      <c r="B267" s="56" t="s">
        <v>1188</v>
      </c>
      <c r="C267" s="57"/>
      <c r="D267" s="140">
        <v>242226468.38999957</v>
      </c>
      <c r="E267" s="57"/>
      <c r="F267" s="57"/>
      <c r="G267" s="57"/>
      <c r="H267" s="57"/>
      <c r="I267" s="57"/>
      <c r="J267" s="57"/>
      <c r="K267" s="57"/>
      <c r="L267" s="57"/>
      <c r="M267" s="57"/>
      <c r="N267" s="57"/>
      <c r="O267" s="57"/>
      <c r="P267" s="119">
        <v>0.07994115192110203</v>
      </c>
      <c r="Q267" s="57"/>
      <c r="R267" s="57"/>
      <c r="S267" s="57"/>
      <c r="T267" s="57"/>
      <c r="U267" s="57"/>
      <c r="V267" s="57"/>
      <c r="W267" s="58">
        <v>5005</v>
      </c>
      <c r="X267" s="57"/>
      <c r="Y267" s="57"/>
      <c r="Z267" s="57"/>
      <c r="AA267" s="57"/>
      <c r="AB267" s="57"/>
      <c r="AC267" s="57"/>
      <c r="AD267" s="119">
        <v>0.11963666786183817</v>
      </c>
      <c r="AE267" s="57"/>
      <c r="AF267" s="57"/>
      <c r="AG267" s="57"/>
      <c r="AH267" s="57"/>
      <c r="AI267" s="57"/>
      <c r="AJ267" s="1"/>
    </row>
    <row r="268" spans="2:36" ht="10.5" customHeight="1">
      <c r="B268" s="56" t="s">
        <v>1189</v>
      </c>
      <c r="C268" s="57"/>
      <c r="D268" s="140">
        <v>278178975.5100003</v>
      </c>
      <c r="E268" s="57"/>
      <c r="F268" s="57"/>
      <c r="G268" s="57"/>
      <c r="H268" s="57"/>
      <c r="I268" s="57"/>
      <c r="J268" s="57"/>
      <c r="K268" s="57"/>
      <c r="L268" s="57"/>
      <c r="M268" s="57"/>
      <c r="N268" s="57"/>
      <c r="O268" s="57"/>
      <c r="P268" s="119">
        <v>0.09180643176738633</v>
      </c>
      <c r="Q268" s="57"/>
      <c r="R268" s="57"/>
      <c r="S268" s="57"/>
      <c r="T268" s="57"/>
      <c r="U268" s="57"/>
      <c r="V268" s="57"/>
      <c r="W268" s="58">
        <v>4587</v>
      </c>
      <c r="X268" s="57"/>
      <c r="Y268" s="57"/>
      <c r="Z268" s="57"/>
      <c r="AA268" s="57"/>
      <c r="AB268" s="57"/>
      <c r="AC268" s="57"/>
      <c r="AD268" s="119">
        <v>0.10964503406238796</v>
      </c>
      <c r="AE268" s="57"/>
      <c r="AF268" s="57"/>
      <c r="AG268" s="57"/>
      <c r="AH268" s="57"/>
      <c r="AI268" s="57"/>
      <c r="AJ268" s="1"/>
    </row>
    <row r="269" spans="2:36" ht="10.5" customHeight="1">
      <c r="B269" s="56" t="s">
        <v>1190</v>
      </c>
      <c r="C269" s="57"/>
      <c r="D269" s="140">
        <v>276838892.71</v>
      </c>
      <c r="E269" s="57"/>
      <c r="F269" s="57"/>
      <c r="G269" s="57"/>
      <c r="H269" s="57"/>
      <c r="I269" s="57"/>
      <c r="J269" s="57"/>
      <c r="K269" s="57"/>
      <c r="L269" s="57"/>
      <c r="M269" s="57"/>
      <c r="N269" s="57"/>
      <c r="O269" s="57"/>
      <c r="P269" s="119">
        <v>0.09136416894031493</v>
      </c>
      <c r="Q269" s="57"/>
      <c r="R269" s="57"/>
      <c r="S269" s="57"/>
      <c r="T269" s="57"/>
      <c r="U269" s="57"/>
      <c r="V269" s="57"/>
      <c r="W269" s="58">
        <v>3788</v>
      </c>
      <c r="X269" s="57"/>
      <c r="Y269" s="57"/>
      <c r="Z269" s="57"/>
      <c r="AA269" s="57"/>
      <c r="AB269" s="57"/>
      <c r="AC269" s="57"/>
      <c r="AD269" s="119">
        <v>0.09054619337874985</v>
      </c>
      <c r="AE269" s="57"/>
      <c r="AF269" s="57"/>
      <c r="AG269" s="57"/>
      <c r="AH269" s="57"/>
      <c r="AI269" s="57"/>
      <c r="AJ269" s="1"/>
    </row>
    <row r="270" spans="2:36" ht="10.5" customHeight="1">
      <c r="B270" s="56" t="s">
        <v>1191</v>
      </c>
      <c r="C270" s="57"/>
      <c r="D270" s="140">
        <v>235841588.61999968</v>
      </c>
      <c r="E270" s="57"/>
      <c r="F270" s="57"/>
      <c r="G270" s="57"/>
      <c r="H270" s="57"/>
      <c r="I270" s="57"/>
      <c r="J270" s="57"/>
      <c r="K270" s="57"/>
      <c r="L270" s="57"/>
      <c r="M270" s="57"/>
      <c r="N270" s="57"/>
      <c r="O270" s="57"/>
      <c r="P270" s="119">
        <v>0.07783397244115464</v>
      </c>
      <c r="Q270" s="57"/>
      <c r="R270" s="57"/>
      <c r="S270" s="57"/>
      <c r="T270" s="57"/>
      <c r="U270" s="57"/>
      <c r="V270" s="57"/>
      <c r="W270" s="58">
        <v>2902</v>
      </c>
      <c r="X270" s="57"/>
      <c r="Y270" s="57"/>
      <c r="Z270" s="57"/>
      <c r="AA270" s="57"/>
      <c r="AB270" s="57"/>
      <c r="AC270" s="57"/>
      <c r="AD270" s="119">
        <v>0.06936775427273814</v>
      </c>
      <c r="AE270" s="57"/>
      <c r="AF270" s="57"/>
      <c r="AG270" s="57"/>
      <c r="AH270" s="57"/>
      <c r="AI270" s="57"/>
      <c r="AJ270" s="1"/>
    </row>
    <row r="271" spans="2:36" ht="10.5" customHeight="1">
      <c r="B271" s="56" t="s">
        <v>1192</v>
      </c>
      <c r="C271" s="57"/>
      <c r="D271" s="140">
        <v>332738172.57</v>
      </c>
      <c r="E271" s="57"/>
      <c r="F271" s="57"/>
      <c r="G271" s="57"/>
      <c r="H271" s="57"/>
      <c r="I271" s="57"/>
      <c r="J271" s="57"/>
      <c r="K271" s="57"/>
      <c r="L271" s="57"/>
      <c r="M271" s="57"/>
      <c r="N271" s="57"/>
      <c r="O271" s="57"/>
      <c r="P271" s="119">
        <v>0.10981241224448454</v>
      </c>
      <c r="Q271" s="57"/>
      <c r="R271" s="57"/>
      <c r="S271" s="57"/>
      <c r="T271" s="57"/>
      <c r="U271" s="57"/>
      <c r="V271" s="57"/>
      <c r="W271" s="58">
        <v>3727</v>
      </c>
      <c r="X271" s="57"/>
      <c r="Y271" s="57"/>
      <c r="Z271" s="57"/>
      <c r="AA271" s="57"/>
      <c r="AB271" s="57"/>
      <c r="AC271" s="57"/>
      <c r="AD271" s="119">
        <v>0.0890880841400741</v>
      </c>
      <c r="AE271" s="57"/>
      <c r="AF271" s="57"/>
      <c r="AG271" s="57"/>
      <c r="AH271" s="57"/>
      <c r="AI271" s="57"/>
      <c r="AJ271" s="1"/>
    </row>
    <row r="272" spans="2:36" ht="10.5" customHeight="1">
      <c r="B272" s="56" t="s">
        <v>1193</v>
      </c>
      <c r="C272" s="57"/>
      <c r="D272" s="140">
        <v>348872710.4200002</v>
      </c>
      <c r="E272" s="57"/>
      <c r="F272" s="57"/>
      <c r="G272" s="57"/>
      <c r="H272" s="57"/>
      <c r="I272" s="57"/>
      <c r="J272" s="57"/>
      <c r="K272" s="57"/>
      <c r="L272" s="57"/>
      <c r="M272" s="57"/>
      <c r="N272" s="57"/>
      <c r="O272" s="57"/>
      <c r="P272" s="119">
        <v>0.1151372371903982</v>
      </c>
      <c r="Q272" s="57"/>
      <c r="R272" s="57"/>
      <c r="S272" s="57"/>
      <c r="T272" s="57"/>
      <c r="U272" s="57"/>
      <c r="V272" s="57"/>
      <c r="W272" s="58">
        <v>3455</v>
      </c>
      <c r="X272" s="57"/>
      <c r="Y272" s="57"/>
      <c r="Z272" s="57"/>
      <c r="AA272" s="57"/>
      <c r="AB272" s="57"/>
      <c r="AC272" s="57"/>
      <c r="AD272" s="119">
        <v>0.08258635114138879</v>
      </c>
      <c r="AE272" s="57"/>
      <c r="AF272" s="57"/>
      <c r="AG272" s="57"/>
      <c r="AH272" s="57"/>
      <c r="AI272" s="57"/>
      <c r="AJ272" s="1"/>
    </row>
    <row r="273" spans="2:36" ht="10.5" customHeight="1">
      <c r="B273" s="56" t="s">
        <v>1194</v>
      </c>
      <c r="C273" s="57"/>
      <c r="D273" s="140">
        <v>304552627.41999996</v>
      </c>
      <c r="E273" s="57"/>
      <c r="F273" s="57"/>
      <c r="G273" s="57"/>
      <c r="H273" s="57"/>
      <c r="I273" s="57"/>
      <c r="J273" s="57"/>
      <c r="K273" s="57"/>
      <c r="L273" s="57"/>
      <c r="M273" s="57"/>
      <c r="N273" s="57"/>
      <c r="O273" s="57"/>
      <c r="P273" s="119">
        <v>0.10051043561991738</v>
      </c>
      <c r="Q273" s="57"/>
      <c r="R273" s="57"/>
      <c r="S273" s="57"/>
      <c r="T273" s="57"/>
      <c r="U273" s="57"/>
      <c r="V273" s="57"/>
      <c r="W273" s="58">
        <v>2919</v>
      </c>
      <c r="X273" s="57"/>
      <c r="Y273" s="57"/>
      <c r="Z273" s="57"/>
      <c r="AA273" s="57"/>
      <c r="AB273" s="57"/>
      <c r="AC273" s="57"/>
      <c r="AD273" s="119">
        <v>0.06977411258515596</v>
      </c>
      <c r="AE273" s="57"/>
      <c r="AF273" s="57"/>
      <c r="AG273" s="57"/>
      <c r="AH273" s="57"/>
      <c r="AI273" s="57"/>
      <c r="AJ273" s="1"/>
    </row>
    <row r="274" spans="2:36" ht="10.5" customHeight="1">
      <c r="B274" s="56" t="s">
        <v>1195</v>
      </c>
      <c r="C274" s="57"/>
      <c r="D274" s="140">
        <v>241770803.67000094</v>
      </c>
      <c r="E274" s="57"/>
      <c r="F274" s="57"/>
      <c r="G274" s="57"/>
      <c r="H274" s="57"/>
      <c r="I274" s="57"/>
      <c r="J274" s="57"/>
      <c r="K274" s="57"/>
      <c r="L274" s="57"/>
      <c r="M274" s="57"/>
      <c r="N274" s="57"/>
      <c r="O274" s="57"/>
      <c r="P274" s="119">
        <v>0.07979077049148944</v>
      </c>
      <c r="Q274" s="57"/>
      <c r="R274" s="57"/>
      <c r="S274" s="57"/>
      <c r="T274" s="57"/>
      <c r="U274" s="57"/>
      <c r="V274" s="57"/>
      <c r="W274" s="58">
        <v>2318</v>
      </c>
      <c r="X274" s="57"/>
      <c r="Y274" s="57"/>
      <c r="Z274" s="57"/>
      <c r="AA274" s="57"/>
      <c r="AB274" s="57"/>
      <c r="AC274" s="57"/>
      <c r="AD274" s="119">
        <v>0.0554081510696785</v>
      </c>
      <c r="AE274" s="57"/>
      <c r="AF274" s="57"/>
      <c r="AG274" s="57"/>
      <c r="AH274" s="57"/>
      <c r="AI274" s="57"/>
      <c r="AJ274" s="1"/>
    </row>
    <row r="275" spans="2:36" ht="10.5" customHeight="1">
      <c r="B275" s="56" t="s">
        <v>1196</v>
      </c>
      <c r="C275" s="57"/>
      <c r="D275" s="140">
        <v>232334287.10999995</v>
      </c>
      <c r="E275" s="57"/>
      <c r="F275" s="57"/>
      <c r="G275" s="57"/>
      <c r="H275" s="57"/>
      <c r="I275" s="57"/>
      <c r="J275" s="57"/>
      <c r="K275" s="57"/>
      <c r="L275" s="57"/>
      <c r="M275" s="57"/>
      <c r="N275" s="57"/>
      <c r="O275" s="57"/>
      <c r="P275" s="119">
        <v>0.07667647002324145</v>
      </c>
      <c r="Q275" s="57"/>
      <c r="R275" s="57"/>
      <c r="S275" s="57"/>
      <c r="T275" s="57"/>
      <c r="U275" s="57"/>
      <c r="V275" s="57"/>
      <c r="W275" s="58">
        <v>1946</v>
      </c>
      <c r="X275" s="57"/>
      <c r="Y275" s="57"/>
      <c r="Z275" s="57"/>
      <c r="AA275" s="57"/>
      <c r="AB275" s="57"/>
      <c r="AC275" s="57"/>
      <c r="AD275" s="119">
        <v>0.04651607505677065</v>
      </c>
      <c r="AE275" s="57"/>
      <c r="AF275" s="57"/>
      <c r="AG275" s="57"/>
      <c r="AH275" s="57"/>
      <c r="AI275" s="57"/>
      <c r="AJ275" s="1"/>
    </row>
    <row r="276" spans="2:36" ht="10.5" customHeight="1">
      <c r="B276" s="56" t="s">
        <v>1197</v>
      </c>
      <c r="C276" s="57"/>
      <c r="D276" s="140">
        <v>186651193.05999994</v>
      </c>
      <c r="E276" s="57"/>
      <c r="F276" s="57"/>
      <c r="G276" s="57"/>
      <c r="H276" s="57"/>
      <c r="I276" s="57"/>
      <c r="J276" s="57"/>
      <c r="K276" s="57"/>
      <c r="L276" s="57"/>
      <c r="M276" s="57"/>
      <c r="N276" s="57"/>
      <c r="O276" s="57"/>
      <c r="P276" s="119">
        <v>0.06159983869574687</v>
      </c>
      <c r="Q276" s="57"/>
      <c r="R276" s="57"/>
      <c r="S276" s="57"/>
      <c r="T276" s="57"/>
      <c r="U276" s="57"/>
      <c r="V276" s="57"/>
      <c r="W276" s="58">
        <v>1486</v>
      </c>
      <c r="X276" s="57"/>
      <c r="Y276" s="57"/>
      <c r="Z276" s="57"/>
      <c r="AA276" s="57"/>
      <c r="AB276" s="57"/>
      <c r="AC276" s="57"/>
      <c r="AD276" s="119">
        <v>0.03552049719134696</v>
      </c>
      <c r="AE276" s="57"/>
      <c r="AF276" s="57"/>
      <c r="AG276" s="57"/>
      <c r="AH276" s="57"/>
      <c r="AI276" s="57"/>
      <c r="AJ276" s="1"/>
    </row>
    <row r="277" spans="2:36" ht="10.5" customHeight="1">
      <c r="B277" s="56" t="s">
        <v>1198</v>
      </c>
      <c r="C277" s="57"/>
      <c r="D277" s="140">
        <v>17442167.709999997</v>
      </c>
      <c r="E277" s="57"/>
      <c r="F277" s="57"/>
      <c r="G277" s="57"/>
      <c r="H277" s="57"/>
      <c r="I277" s="57"/>
      <c r="J277" s="57"/>
      <c r="K277" s="57"/>
      <c r="L277" s="57"/>
      <c r="M277" s="57"/>
      <c r="N277" s="57"/>
      <c r="O277" s="57"/>
      <c r="P277" s="119">
        <v>0.005756377443002907</v>
      </c>
      <c r="Q277" s="57"/>
      <c r="R277" s="57"/>
      <c r="S277" s="57"/>
      <c r="T277" s="57"/>
      <c r="U277" s="57"/>
      <c r="V277" s="57"/>
      <c r="W277" s="58">
        <v>127</v>
      </c>
      <c r="X277" s="57"/>
      <c r="Y277" s="57"/>
      <c r="Z277" s="57"/>
      <c r="AA277" s="57"/>
      <c r="AB277" s="57"/>
      <c r="AC277" s="57"/>
      <c r="AD277" s="119">
        <v>0.003035735628062627</v>
      </c>
      <c r="AE277" s="57"/>
      <c r="AF277" s="57"/>
      <c r="AG277" s="57"/>
      <c r="AH277" s="57"/>
      <c r="AI277" s="57"/>
      <c r="AJ277" s="1"/>
    </row>
    <row r="278" spans="2:36" ht="10.5" customHeight="1">
      <c r="B278" s="56" t="s">
        <v>1199</v>
      </c>
      <c r="C278" s="57"/>
      <c r="D278" s="140">
        <v>2447715.56</v>
      </c>
      <c r="E278" s="57"/>
      <c r="F278" s="57"/>
      <c r="G278" s="57"/>
      <c r="H278" s="57"/>
      <c r="I278" s="57"/>
      <c r="J278" s="57"/>
      <c r="K278" s="57"/>
      <c r="L278" s="57"/>
      <c r="M278" s="57"/>
      <c r="N278" s="57"/>
      <c r="O278" s="57"/>
      <c r="P278" s="119">
        <v>0.000807810982598976</v>
      </c>
      <c r="Q278" s="57"/>
      <c r="R278" s="57"/>
      <c r="S278" s="57"/>
      <c r="T278" s="57"/>
      <c r="U278" s="57"/>
      <c r="V278" s="57"/>
      <c r="W278" s="58">
        <v>20</v>
      </c>
      <c r="X278" s="57"/>
      <c r="Y278" s="57"/>
      <c r="Z278" s="57"/>
      <c r="AA278" s="57"/>
      <c r="AB278" s="57"/>
      <c r="AC278" s="57"/>
      <c r="AD278" s="119">
        <v>0.0004780686028445082</v>
      </c>
      <c r="AE278" s="57"/>
      <c r="AF278" s="57"/>
      <c r="AG278" s="57"/>
      <c r="AH278" s="57"/>
      <c r="AI278" s="57"/>
      <c r="AJ278" s="1"/>
    </row>
    <row r="279" spans="2:36" ht="10.5" customHeight="1">
      <c r="B279" s="56" t="s">
        <v>1200</v>
      </c>
      <c r="C279" s="57"/>
      <c r="D279" s="140">
        <v>208662.12000000002</v>
      </c>
      <c r="E279" s="57"/>
      <c r="F279" s="57"/>
      <c r="G279" s="57"/>
      <c r="H279" s="57"/>
      <c r="I279" s="57"/>
      <c r="J279" s="57"/>
      <c r="K279" s="57"/>
      <c r="L279" s="57"/>
      <c r="M279" s="57"/>
      <c r="N279" s="57"/>
      <c r="O279" s="57"/>
      <c r="P279" s="119">
        <v>6.886402772566657E-05</v>
      </c>
      <c r="Q279" s="57"/>
      <c r="R279" s="57"/>
      <c r="S279" s="57"/>
      <c r="T279" s="57"/>
      <c r="U279" s="57"/>
      <c r="V279" s="57"/>
      <c r="W279" s="58">
        <v>3</v>
      </c>
      <c r="X279" s="57"/>
      <c r="Y279" s="57"/>
      <c r="Z279" s="57"/>
      <c r="AA279" s="57"/>
      <c r="AB279" s="57"/>
      <c r="AC279" s="57"/>
      <c r="AD279" s="119">
        <v>7.171029042667623E-05</v>
      </c>
      <c r="AE279" s="57"/>
      <c r="AF279" s="57"/>
      <c r="AG279" s="57"/>
      <c r="AH279" s="57"/>
      <c r="AI279" s="57"/>
      <c r="AJ279" s="1"/>
    </row>
    <row r="280" spans="2:36" ht="10.5" customHeight="1">
      <c r="B280" s="56" t="s">
        <v>1201</v>
      </c>
      <c r="C280" s="57"/>
      <c r="D280" s="140">
        <v>47762.63</v>
      </c>
      <c r="E280" s="57"/>
      <c r="F280" s="57"/>
      <c r="G280" s="57"/>
      <c r="H280" s="57"/>
      <c r="I280" s="57"/>
      <c r="J280" s="57"/>
      <c r="K280" s="57"/>
      <c r="L280" s="57"/>
      <c r="M280" s="57"/>
      <c r="N280" s="57"/>
      <c r="O280" s="57"/>
      <c r="P280" s="119">
        <v>1.576293328454035E-05</v>
      </c>
      <c r="Q280" s="57"/>
      <c r="R280" s="57"/>
      <c r="S280" s="57"/>
      <c r="T280" s="57"/>
      <c r="U280" s="57"/>
      <c r="V280" s="57"/>
      <c r="W280" s="58">
        <v>1</v>
      </c>
      <c r="X280" s="57"/>
      <c r="Y280" s="57"/>
      <c r="Z280" s="57"/>
      <c r="AA280" s="57"/>
      <c r="AB280" s="57"/>
      <c r="AC280" s="57"/>
      <c r="AD280" s="119">
        <v>2.3903430142225408E-05</v>
      </c>
      <c r="AE280" s="57"/>
      <c r="AF280" s="57"/>
      <c r="AG280" s="57"/>
      <c r="AH280" s="57"/>
      <c r="AI280" s="57"/>
      <c r="AJ280" s="1"/>
    </row>
    <row r="281" spans="2:36" ht="10.5" customHeight="1">
      <c r="B281" s="56" t="s">
        <v>1202</v>
      </c>
      <c r="C281" s="57"/>
      <c r="D281" s="140">
        <v>13362.19</v>
      </c>
      <c r="E281" s="57"/>
      <c r="F281" s="57"/>
      <c r="G281" s="57"/>
      <c r="H281" s="57"/>
      <c r="I281" s="57"/>
      <c r="J281" s="57"/>
      <c r="K281" s="57"/>
      <c r="L281" s="57"/>
      <c r="M281" s="57"/>
      <c r="N281" s="57"/>
      <c r="O281" s="57"/>
      <c r="P281" s="119">
        <v>4.409876707068942E-06</v>
      </c>
      <c r="Q281" s="57"/>
      <c r="R281" s="57"/>
      <c r="S281" s="57"/>
      <c r="T281" s="57"/>
      <c r="U281" s="57"/>
      <c r="V281" s="57"/>
      <c r="W281" s="58">
        <v>1</v>
      </c>
      <c r="X281" s="57"/>
      <c r="Y281" s="57"/>
      <c r="Z281" s="57"/>
      <c r="AA281" s="57"/>
      <c r="AB281" s="57"/>
      <c r="AC281" s="57"/>
      <c r="AD281" s="119">
        <v>2.3903430142225408E-05</v>
      </c>
      <c r="AE281" s="57"/>
      <c r="AF281" s="57"/>
      <c r="AG281" s="57"/>
      <c r="AH281" s="57"/>
      <c r="AI281" s="57"/>
      <c r="AJ281" s="1"/>
    </row>
    <row r="282" spans="2:36" ht="10.5" customHeight="1">
      <c r="B282" s="56" t="s">
        <v>1203</v>
      </c>
      <c r="C282" s="57"/>
      <c r="D282" s="140">
        <v>214196.64</v>
      </c>
      <c r="E282" s="57"/>
      <c r="F282" s="57"/>
      <c r="G282" s="57"/>
      <c r="H282" s="57"/>
      <c r="I282" s="57"/>
      <c r="J282" s="57"/>
      <c r="K282" s="57"/>
      <c r="L282" s="57"/>
      <c r="M282" s="57"/>
      <c r="N282" s="57"/>
      <c r="O282" s="57"/>
      <c r="P282" s="119">
        <v>7.06905659527691E-05</v>
      </c>
      <c r="Q282" s="57"/>
      <c r="R282" s="57"/>
      <c r="S282" s="57"/>
      <c r="T282" s="57"/>
      <c r="U282" s="57"/>
      <c r="V282" s="57"/>
      <c r="W282" s="58">
        <v>3</v>
      </c>
      <c r="X282" s="57"/>
      <c r="Y282" s="57"/>
      <c r="Z282" s="57"/>
      <c r="AA282" s="57"/>
      <c r="AB282" s="57"/>
      <c r="AC282" s="57"/>
      <c r="AD282" s="119">
        <v>7.171029042667623E-05</v>
      </c>
      <c r="AE282" s="57"/>
      <c r="AF282" s="57"/>
      <c r="AG282" s="57"/>
      <c r="AH282" s="57"/>
      <c r="AI282" s="57"/>
      <c r="AJ282" s="1"/>
    </row>
    <row r="283" spans="2:36" ht="9.75" customHeight="1">
      <c r="B283" s="141"/>
      <c r="C283" s="142"/>
      <c r="D283" s="143">
        <v>3030059769.830001</v>
      </c>
      <c r="E283" s="142"/>
      <c r="F283" s="142"/>
      <c r="G283" s="142"/>
      <c r="H283" s="142"/>
      <c r="I283" s="142"/>
      <c r="J283" s="142"/>
      <c r="K283" s="142"/>
      <c r="L283" s="142"/>
      <c r="M283" s="142"/>
      <c r="N283" s="142"/>
      <c r="O283" s="142"/>
      <c r="P283" s="144">
        <v>1.0000000000000018</v>
      </c>
      <c r="Q283" s="142"/>
      <c r="R283" s="142"/>
      <c r="S283" s="142"/>
      <c r="T283" s="142"/>
      <c r="U283" s="142"/>
      <c r="V283" s="142"/>
      <c r="W283" s="145">
        <v>41835</v>
      </c>
      <c r="X283" s="142"/>
      <c r="Y283" s="142"/>
      <c r="Z283" s="142"/>
      <c r="AA283" s="142"/>
      <c r="AB283" s="142"/>
      <c r="AC283" s="142"/>
      <c r="AD283" s="144">
        <v>1</v>
      </c>
      <c r="AE283" s="142"/>
      <c r="AF283" s="142"/>
      <c r="AG283" s="142"/>
      <c r="AH283" s="142"/>
      <c r="AI283" s="142"/>
      <c r="AJ283" s="1"/>
    </row>
    <row r="284" spans="2:36" ht="9"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8.75" customHeight="1">
      <c r="B285" s="69" t="s">
        <v>1180</v>
      </c>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1"/>
    </row>
    <row r="286" spans="2:36" ht="8.2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ht="12" customHeight="1">
      <c r="B287" s="64" t="s">
        <v>1184</v>
      </c>
      <c r="C287" s="65"/>
      <c r="D287" s="64" t="s">
        <v>1181</v>
      </c>
      <c r="E287" s="65"/>
      <c r="F287" s="65"/>
      <c r="G287" s="65"/>
      <c r="H287" s="65"/>
      <c r="I287" s="65"/>
      <c r="J287" s="65"/>
      <c r="K287" s="65"/>
      <c r="L287" s="65"/>
      <c r="M287" s="65"/>
      <c r="N287" s="65"/>
      <c r="O287" s="65"/>
      <c r="P287" s="64" t="s">
        <v>1182</v>
      </c>
      <c r="Q287" s="65"/>
      <c r="R287" s="65"/>
      <c r="S287" s="65"/>
      <c r="T287" s="65"/>
      <c r="U287" s="65"/>
      <c r="V287" s="65"/>
      <c r="W287" s="64" t="s">
        <v>1183</v>
      </c>
      <c r="X287" s="65"/>
      <c r="Y287" s="65"/>
      <c r="Z287" s="65"/>
      <c r="AA287" s="65"/>
      <c r="AB287" s="65"/>
      <c r="AC287" s="65"/>
      <c r="AD287" s="65"/>
      <c r="AE287" s="64" t="s">
        <v>1182</v>
      </c>
      <c r="AF287" s="65"/>
      <c r="AG287" s="65"/>
      <c r="AH287" s="65"/>
      <c r="AI287" s="65"/>
      <c r="AJ287" s="1"/>
    </row>
    <row r="288" spans="2:36" ht="12" customHeight="1">
      <c r="B288" s="56" t="s">
        <v>1255</v>
      </c>
      <c r="C288" s="57"/>
      <c r="D288" s="140">
        <v>2854536441.309979</v>
      </c>
      <c r="E288" s="57"/>
      <c r="F288" s="57"/>
      <c r="G288" s="57"/>
      <c r="H288" s="57"/>
      <c r="I288" s="57"/>
      <c r="J288" s="57"/>
      <c r="K288" s="57"/>
      <c r="L288" s="57"/>
      <c r="M288" s="57"/>
      <c r="N288" s="57"/>
      <c r="O288" s="57"/>
      <c r="P288" s="119">
        <v>0.9420726514151077</v>
      </c>
      <c r="Q288" s="57"/>
      <c r="R288" s="57"/>
      <c r="S288" s="57"/>
      <c r="T288" s="57"/>
      <c r="U288" s="57"/>
      <c r="V288" s="57"/>
      <c r="W288" s="58">
        <v>39750</v>
      </c>
      <c r="X288" s="57"/>
      <c r="Y288" s="57"/>
      <c r="Z288" s="57"/>
      <c r="AA288" s="57"/>
      <c r="AB288" s="57"/>
      <c r="AC288" s="57"/>
      <c r="AD288" s="57"/>
      <c r="AE288" s="119">
        <v>0.95016134815346</v>
      </c>
      <c r="AF288" s="57"/>
      <c r="AG288" s="57"/>
      <c r="AH288" s="57"/>
      <c r="AI288" s="57"/>
      <c r="AJ288" s="1"/>
    </row>
    <row r="289" spans="2:36" ht="12" customHeight="1">
      <c r="B289" s="56" t="s">
        <v>1287</v>
      </c>
      <c r="C289" s="57"/>
      <c r="D289" s="140">
        <v>57316252.99000001</v>
      </c>
      <c r="E289" s="57"/>
      <c r="F289" s="57"/>
      <c r="G289" s="57"/>
      <c r="H289" s="57"/>
      <c r="I289" s="57"/>
      <c r="J289" s="57"/>
      <c r="K289" s="57"/>
      <c r="L289" s="57"/>
      <c r="M289" s="57"/>
      <c r="N289" s="57"/>
      <c r="O289" s="57"/>
      <c r="P289" s="119">
        <v>0.01891588197721133</v>
      </c>
      <c r="Q289" s="57"/>
      <c r="R289" s="57"/>
      <c r="S289" s="57"/>
      <c r="T289" s="57"/>
      <c r="U289" s="57"/>
      <c r="V289" s="57"/>
      <c r="W289" s="58">
        <v>962</v>
      </c>
      <c r="X289" s="57"/>
      <c r="Y289" s="57"/>
      <c r="Z289" s="57"/>
      <c r="AA289" s="57"/>
      <c r="AB289" s="57"/>
      <c r="AC289" s="57"/>
      <c r="AD289" s="57"/>
      <c r="AE289" s="119">
        <v>0.022995099796820843</v>
      </c>
      <c r="AF289" s="57"/>
      <c r="AG289" s="57"/>
      <c r="AH289" s="57"/>
      <c r="AI289" s="57"/>
      <c r="AJ289" s="1"/>
    </row>
    <row r="290" spans="2:36" ht="12" customHeight="1">
      <c r="B290" s="56" t="s">
        <v>1186</v>
      </c>
      <c r="C290" s="57"/>
      <c r="D290" s="140">
        <v>46056488.18000002</v>
      </c>
      <c r="E290" s="57"/>
      <c r="F290" s="57"/>
      <c r="G290" s="57"/>
      <c r="H290" s="57"/>
      <c r="I290" s="57"/>
      <c r="J290" s="57"/>
      <c r="K290" s="57"/>
      <c r="L290" s="57"/>
      <c r="M290" s="57"/>
      <c r="N290" s="57"/>
      <c r="O290" s="57"/>
      <c r="P290" s="119">
        <v>0.015199861282797177</v>
      </c>
      <c r="Q290" s="57"/>
      <c r="R290" s="57"/>
      <c r="S290" s="57"/>
      <c r="T290" s="57"/>
      <c r="U290" s="57"/>
      <c r="V290" s="57"/>
      <c r="W290" s="58">
        <v>408</v>
      </c>
      <c r="X290" s="57"/>
      <c r="Y290" s="57"/>
      <c r="Z290" s="57"/>
      <c r="AA290" s="57"/>
      <c r="AB290" s="57"/>
      <c r="AC290" s="57"/>
      <c r="AD290" s="57"/>
      <c r="AE290" s="119">
        <v>0.009752599498027967</v>
      </c>
      <c r="AF290" s="57"/>
      <c r="AG290" s="57"/>
      <c r="AH290" s="57"/>
      <c r="AI290" s="57"/>
      <c r="AJ290" s="1"/>
    </row>
    <row r="291" spans="2:36" ht="12" customHeight="1">
      <c r="B291" s="56" t="s">
        <v>1187</v>
      </c>
      <c r="C291" s="57"/>
      <c r="D291" s="140">
        <v>26096646.530000005</v>
      </c>
      <c r="E291" s="57"/>
      <c r="F291" s="57"/>
      <c r="G291" s="57"/>
      <c r="H291" s="57"/>
      <c r="I291" s="57"/>
      <c r="J291" s="57"/>
      <c r="K291" s="57"/>
      <c r="L291" s="57"/>
      <c r="M291" s="57"/>
      <c r="N291" s="57"/>
      <c r="O291" s="57"/>
      <c r="P291" s="119">
        <v>0.008612584738374427</v>
      </c>
      <c r="Q291" s="57"/>
      <c r="R291" s="57"/>
      <c r="S291" s="57"/>
      <c r="T291" s="57"/>
      <c r="U291" s="57"/>
      <c r="V291" s="57"/>
      <c r="W291" s="58">
        <v>268</v>
      </c>
      <c r="X291" s="57"/>
      <c r="Y291" s="57"/>
      <c r="Z291" s="57"/>
      <c r="AA291" s="57"/>
      <c r="AB291" s="57"/>
      <c r="AC291" s="57"/>
      <c r="AD291" s="57"/>
      <c r="AE291" s="119">
        <v>0.006406119278116409</v>
      </c>
      <c r="AF291" s="57"/>
      <c r="AG291" s="57"/>
      <c r="AH291" s="57"/>
      <c r="AI291" s="57"/>
      <c r="AJ291" s="1"/>
    </row>
    <row r="292" spans="2:36" ht="12" customHeight="1">
      <c r="B292" s="56" t="s">
        <v>1188</v>
      </c>
      <c r="C292" s="57"/>
      <c r="D292" s="140">
        <v>11734217.68</v>
      </c>
      <c r="E292" s="57"/>
      <c r="F292" s="57"/>
      <c r="G292" s="57"/>
      <c r="H292" s="57"/>
      <c r="I292" s="57"/>
      <c r="J292" s="57"/>
      <c r="K292" s="57"/>
      <c r="L292" s="57"/>
      <c r="M292" s="57"/>
      <c r="N292" s="57"/>
      <c r="O292" s="57"/>
      <c r="P292" s="119">
        <v>0.003872602711285271</v>
      </c>
      <c r="Q292" s="57"/>
      <c r="R292" s="57"/>
      <c r="S292" s="57"/>
      <c r="T292" s="57"/>
      <c r="U292" s="57"/>
      <c r="V292" s="57"/>
      <c r="W292" s="58">
        <v>103</v>
      </c>
      <c r="X292" s="57"/>
      <c r="Y292" s="57"/>
      <c r="Z292" s="57"/>
      <c r="AA292" s="57"/>
      <c r="AB292" s="57"/>
      <c r="AC292" s="57"/>
      <c r="AD292" s="57"/>
      <c r="AE292" s="119">
        <v>0.002462053304649217</v>
      </c>
      <c r="AF292" s="57"/>
      <c r="AG292" s="57"/>
      <c r="AH292" s="57"/>
      <c r="AI292" s="57"/>
      <c r="AJ292" s="1"/>
    </row>
    <row r="293" spans="2:36" ht="12" customHeight="1">
      <c r="B293" s="56" t="s">
        <v>1189</v>
      </c>
      <c r="C293" s="57"/>
      <c r="D293" s="140">
        <v>7450011.290000003</v>
      </c>
      <c r="E293" s="57"/>
      <c r="F293" s="57"/>
      <c r="G293" s="57"/>
      <c r="H293" s="57"/>
      <c r="I293" s="57"/>
      <c r="J293" s="57"/>
      <c r="K293" s="57"/>
      <c r="L293" s="57"/>
      <c r="M293" s="57"/>
      <c r="N293" s="57"/>
      <c r="O293" s="57"/>
      <c r="P293" s="119">
        <v>0.0024587011002816074</v>
      </c>
      <c r="Q293" s="57"/>
      <c r="R293" s="57"/>
      <c r="S293" s="57"/>
      <c r="T293" s="57"/>
      <c r="U293" s="57"/>
      <c r="V293" s="57"/>
      <c r="W293" s="58">
        <v>75</v>
      </c>
      <c r="X293" s="57"/>
      <c r="Y293" s="57"/>
      <c r="Z293" s="57"/>
      <c r="AA293" s="57"/>
      <c r="AB293" s="57"/>
      <c r="AC293" s="57"/>
      <c r="AD293" s="57"/>
      <c r="AE293" s="119">
        <v>0.0017927572606669057</v>
      </c>
      <c r="AF293" s="57"/>
      <c r="AG293" s="57"/>
      <c r="AH293" s="57"/>
      <c r="AI293" s="57"/>
      <c r="AJ293" s="1"/>
    </row>
    <row r="294" spans="2:36" ht="12" customHeight="1">
      <c r="B294" s="56" t="s">
        <v>1192</v>
      </c>
      <c r="C294" s="57"/>
      <c r="D294" s="140">
        <v>15647836.229999995</v>
      </c>
      <c r="E294" s="57"/>
      <c r="F294" s="57"/>
      <c r="G294" s="57"/>
      <c r="H294" s="57"/>
      <c r="I294" s="57"/>
      <c r="J294" s="57"/>
      <c r="K294" s="57"/>
      <c r="L294" s="57"/>
      <c r="M294" s="57"/>
      <c r="N294" s="57"/>
      <c r="O294" s="57"/>
      <c r="P294" s="119">
        <v>0.005164200517034031</v>
      </c>
      <c r="Q294" s="57"/>
      <c r="R294" s="57"/>
      <c r="S294" s="57"/>
      <c r="T294" s="57"/>
      <c r="U294" s="57"/>
      <c r="V294" s="57"/>
      <c r="W294" s="58">
        <v>136</v>
      </c>
      <c r="X294" s="57"/>
      <c r="Y294" s="57"/>
      <c r="Z294" s="57"/>
      <c r="AA294" s="57"/>
      <c r="AB294" s="57"/>
      <c r="AC294" s="57"/>
      <c r="AD294" s="57"/>
      <c r="AE294" s="119">
        <v>0.0032508664993426556</v>
      </c>
      <c r="AF294" s="57"/>
      <c r="AG294" s="57"/>
      <c r="AH294" s="57"/>
      <c r="AI294" s="57"/>
      <c r="AJ294" s="1"/>
    </row>
    <row r="295" spans="2:36" ht="12" customHeight="1">
      <c r="B295" s="56" t="s">
        <v>1191</v>
      </c>
      <c r="C295" s="57"/>
      <c r="D295" s="140">
        <v>11221875.619999992</v>
      </c>
      <c r="E295" s="57"/>
      <c r="F295" s="57"/>
      <c r="G295" s="57"/>
      <c r="H295" s="57"/>
      <c r="I295" s="57"/>
      <c r="J295" s="57"/>
      <c r="K295" s="57"/>
      <c r="L295" s="57"/>
      <c r="M295" s="57"/>
      <c r="N295" s="57"/>
      <c r="O295" s="57"/>
      <c r="P295" s="119">
        <v>0.0037035162579085587</v>
      </c>
      <c r="Q295" s="57"/>
      <c r="R295" s="57"/>
      <c r="S295" s="57"/>
      <c r="T295" s="57"/>
      <c r="U295" s="57"/>
      <c r="V295" s="57"/>
      <c r="W295" s="58">
        <v>133</v>
      </c>
      <c r="X295" s="57"/>
      <c r="Y295" s="57"/>
      <c r="Z295" s="57"/>
      <c r="AA295" s="57"/>
      <c r="AB295" s="57"/>
      <c r="AC295" s="57"/>
      <c r="AD295" s="57"/>
      <c r="AE295" s="119">
        <v>0.0031791562089159794</v>
      </c>
      <c r="AF295" s="57"/>
      <c r="AG295" s="57"/>
      <c r="AH295" s="57"/>
      <c r="AI295" s="57"/>
      <c r="AJ295" s="1"/>
    </row>
    <row r="296" spans="2:35" ht="9.75" customHeight="1">
      <c r="B296" s="141"/>
      <c r="C296" s="142"/>
      <c r="D296" s="143">
        <v>3030059769.829979</v>
      </c>
      <c r="E296" s="142"/>
      <c r="F296" s="142"/>
      <c r="G296" s="142"/>
      <c r="H296" s="142"/>
      <c r="I296" s="142"/>
      <c r="J296" s="142"/>
      <c r="K296" s="142"/>
      <c r="L296" s="142"/>
      <c r="M296" s="142"/>
      <c r="N296" s="142"/>
      <c r="O296" s="142"/>
      <c r="P296" s="144">
        <v>1.0000000000000089</v>
      </c>
      <c r="Q296" s="142"/>
      <c r="R296" s="142"/>
      <c r="S296" s="142"/>
      <c r="T296" s="142"/>
      <c r="U296" s="142"/>
      <c r="V296" s="142"/>
      <c r="W296" s="145">
        <v>41835</v>
      </c>
      <c r="X296" s="142"/>
      <c r="Y296" s="142"/>
      <c r="Z296" s="142"/>
      <c r="AA296" s="142"/>
      <c r="AB296" s="142"/>
      <c r="AC296" s="142"/>
      <c r="AD296" s="142"/>
      <c r="AE296" s="144">
        <v>1</v>
      </c>
      <c r="AF296" s="142"/>
      <c r="AG296" s="142"/>
      <c r="AH296" s="142"/>
      <c r="AI296" s="142"/>
    </row>
  </sheetData>
  <sheetProtection/>
  <mergeCells count="1223">
    <mergeCell ref="N3:AJ3"/>
    <mergeCell ref="B5:AJ5"/>
    <mergeCell ref="B7:J8"/>
    <mergeCell ref="B9:AJ9"/>
    <mergeCell ref="B26:AJ26"/>
    <mergeCell ref="B52:AJ52"/>
    <mergeCell ref="L7:T7"/>
    <mergeCell ref="B11:H11"/>
    <mergeCell ref="I11:T11"/>
    <mergeCell ref="U11:AA11"/>
    <mergeCell ref="B89:AJ89"/>
    <mergeCell ref="B126:AJ126"/>
    <mergeCell ref="B153:AJ153"/>
    <mergeCell ref="B163:AJ163"/>
    <mergeCell ref="B181:AJ181"/>
    <mergeCell ref="B189:AJ189"/>
    <mergeCell ref="B92:H92"/>
    <mergeCell ref="I92:T92"/>
    <mergeCell ref="U92:AA92"/>
    <mergeCell ref="AB92:AE92"/>
    <mergeCell ref="B209:AJ209"/>
    <mergeCell ref="B215:AJ215"/>
    <mergeCell ref="B223:AJ223"/>
    <mergeCell ref="B242:AJ242"/>
    <mergeCell ref="B261:AJ261"/>
    <mergeCell ref="B285:AJ285"/>
    <mergeCell ref="B212:D212"/>
    <mergeCell ref="E212:P212"/>
    <mergeCell ref="Q212:W212"/>
    <mergeCell ref="X212:AD212"/>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0:I50"/>
    <mergeCell ref="J50:T50"/>
    <mergeCell ref="U50:AA50"/>
    <mergeCell ref="AB50:AF50"/>
    <mergeCell ref="AG50:AI50"/>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6:I86"/>
    <mergeCell ref="J86:T86"/>
    <mergeCell ref="U86:AA86"/>
    <mergeCell ref="AB86:AE86"/>
    <mergeCell ref="AF86:AJ86"/>
    <mergeCell ref="B87:I87"/>
    <mergeCell ref="J87:T87"/>
    <mergeCell ref="U87:AA87"/>
    <mergeCell ref="AB87:AE87"/>
    <mergeCell ref="AF87:AJ87"/>
    <mergeCell ref="B91:H91"/>
    <mergeCell ref="I91:T91"/>
    <mergeCell ref="U91:AA91"/>
    <mergeCell ref="AB91:AE91"/>
    <mergeCell ref="AF91:AJ91"/>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3:H123"/>
    <mergeCell ref="I123:T123"/>
    <mergeCell ref="U123:AA123"/>
    <mergeCell ref="AB123:AE123"/>
    <mergeCell ref="AF123:AJ123"/>
    <mergeCell ref="B124:H124"/>
    <mergeCell ref="I124:T124"/>
    <mergeCell ref="U124:AA124"/>
    <mergeCell ref="AB124:AE124"/>
    <mergeCell ref="AF124:AJ124"/>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48:H148"/>
    <mergeCell ref="I148:R148"/>
    <mergeCell ref="S148:Z148"/>
    <mergeCell ref="AA148:AD148"/>
    <mergeCell ref="AE148:AI148"/>
    <mergeCell ref="B149:H149"/>
    <mergeCell ref="I149:R149"/>
    <mergeCell ref="S149:Z149"/>
    <mergeCell ref="AA149:AD149"/>
    <mergeCell ref="AE149:AI149"/>
    <mergeCell ref="B150:H150"/>
    <mergeCell ref="I150:R150"/>
    <mergeCell ref="S150:Z150"/>
    <mergeCell ref="AA150:AD150"/>
    <mergeCell ref="AE150:AI150"/>
    <mergeCell ref="B151:H151"/>
    <mergeCell ref="I151:R151"/>
    <mergeCell ref="S151:Z151"/>
    <mergeCell ref="AA151:AD151"/>
    <mergeCell ref="AE151:AI151"/>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58:G158"/>
    <mergeCell ref="H158:S158"/>
    <mergeCell ref="T158:Z158"/>
    <mergeCell ref="AA158:AE158"/>
    <mergeCell ref="AF158:AI158"/>
    <mergeCell ref="B159:G159"/>
    <mergeCell ref="H159:S159"/>
    <mergeCell ref="T159:Z159"/>
    <mergeCell ref="AA159:AE159"/>
    <mergeCell ref="AF159:AI159"/>
    <mergeCell ref="B160:G160"/>
    <mergeCell ref="H160:S160"/>
    <mergeCell ref="T160:Z160"/>
    <mergeCell ref="AA160:AE160"/>
    <mergeCell ref="AF160:AI160"/>
    <mergeCell ref="B161:G161"/>
    <mergeCell ref="H161:S161"/>
    <mergeCell ref="T161:Z161"/>
    <mergeCell ref="AA161:AE161"/>
    <mergeCell ref="AF161:AI161"/>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6:F176"/>
    <mergeCell ref="G176:R176"/>
    <mergeCell ref="S176:Y176"/>
    <mergeCell ref="Z176:AE176"/>
    <mergeCell ref="AF176:AI176"/>
    <mergeCell ref="B177:F177"/>
    <mergeCell ref="G177:R177"/>
    <mergeCell ref="S177:Y177"/>
    <mergeCell ref="Z177:AE177"/>
    <mergeCell ref="AF177:AI177"/>
    <mergeCell ref="B178:F178"/>
    <mergeCell ref="G178:R178"/>
    <mergeCell ref="S178:Y178"/>
    <mergeCell ref="Z178:AE178"/>
    <mergeCell ref="AF178:AI178"/>
    <mergeCell ref="B179:F179"/>
    <mergeCell ref="G179:R179"/>
    <mergeCell ref="S179:Y179"/>
    <mergeCell ref="Z179:AE179"/>
    <mergeCell ref="AF179:AI179"/>
    <mergeCell ref="B183:E183"/>
    <mergeCell ref="F183:Q183"/>
    <mergeCell ref="R183:X183"/>
    <mergeCell ref="Y183:AE183"/>
    <mergeCell ref="AF183:AI183"/>
    <mergeCell ref="B184:E184"/>
    <mergeCell ref="F184:Q184"/>
    <mergeCell ref="R184:X184"/>
    <mergeCell ref="Y184:AE184"/>
    <mergeCell ref="AF184:AI184"/>
    <mergeCell ref="B185:E185"/>
    <mergeCell ref="F185:Q185"/>
    <mergeCell ref="R185:X185"/>
    <mergeCell ref="Y185:AE185"/>
    <mergeCell ref="AF185:AI185"/>
    <mergeCell ref="B186:E186"/>
    <mergeCell ref="F186:Q186"/>
    <mergeCell ref="R186:X186"/>
    <mergeCell ref="Y186:AE186"/>
    <mergeCell ref="AF186:AI186"/>
    <mergeCell ref="B187:E187"/>
    <mergeCell ref="F187:Q187"/>
    <mergeCell ref="R187:X187"/>
    <mergeCell ref="Y187:AE187"/>
    <mergeCell ref="AF187:AI187"/>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B201:E201"/>
    <mergeCell ref="F201:Q201"/>
    <mergeCell ref="R201:X201"/>
    <mergeCell ref="Y201:AE201"/>
    <mergeCell ref="AF201:AJ201"/>
    <mergeCell ref="B202:E202"/>
    <mergeCell ref="F202:Q202"/>
    <mergeCell ref="R202:X202"/>
    <mergeCell ref="Y202:AE202"/>
    <mergeCell ref="AF202:AJ202"/>
    <mergeCell ref="B203:E203"/>
    <mergeCell ref="F203:Q203"/>
    <mergeCell ref="R203:X203"/>
    <mergeCell ref="Y203:AE203"/>
    <mergeCell ref="AF203:AJ203"/>
    <mergeCell ref="B204:E204"/>
    <mergeCell ref="F204:Q204"/>
    <mergeCell ref="R204:X204"/>
    <mergeCell ref="Y204:AE204"/>
    <mergeCell ref="AF204:AJ204"/>
    <mergeCell ref="B205:E205"/>
    <mergeCell ref="F205:Q205"/>
    <mergeCell ref="R205:X205"/>
    <mergeCell ref="Y205:AE205"/>
    <mergeCell ref="AF205:AJ205"/>
    <mergeCell ref="B206:E206"/>
    <mergeCell ref="F206:Q206"/>
    <mergeCell ref="R206:X206"/>
    <mergeCell ref="Y206:AE206"/>
    <mergeCell ref="AF206:AJ206"/>
    <mergeCell ref="B207:E207"/>
    <mergeCell ref="F207:Q207"/>
    <mergeCell ref="R207:X207"/>
    <mergeCell ref="Y207:AE207"/>
    <mergeCell ref="AF207:AJ207"/>
    <mergeCell ref="B211:D211"/>
    <mergeCell ref="E211:P211"/>
    <mergeCell ref="Q211:W211"/>
    <mergeCell ref="X211:AD211"/>
    <mergeCell ref="AE211:AI211"/>
    <mergeCell ref="AE212:AI212"/>
    <mergeCell ref="B213:D213"/>
    <mergeCell ref="E213:P213"/>
    <mergeCell ref="Q213:W213"/>
    <mergeCell ref="X213:AD213"/>
    <mergeCell ref="AE213:AI213"/>
    <mergeCell ref="B217:C217"/>
    <mergeCell ref="D217:O217"/>
    <mergeCell ref="P217:V217"/>
    <mergeCell ref="W217:AC217"/>
    <mergeCell ref="AD217:AI217"/>
    <mergeCell ref="B218:C218"/>
    <mergeCell ref="D218:O218"/>
    <mergeCell ref="P218:V218"/>
    <mergeCell ref="W218:AC218"/>
    <mergeCell ref="AD218:AI218"/>
    <mergeCell ref="B219:C219"/>
    <mergeCell ref="D219:O219"/>
    <mergeCell ref="P219:V219"/>
    <mergeCell ref="W219:AC219"/>
    <mergeCell ref="AD219:AI219"/>
    <mergeCell ref="B220:C220"/>
    <mergeCell ref="D220:O220"/>
    <mergeCell ref="P220:V220"/>
    <mergeCell ref="W220:AC220"/>
    <mergeCell ref="AD220:AI220"/>
    <mergeCell ref="B221:C221"/>
    <mergeCell ref="D221:O221"/>
    <mergeCell ref="P221:V221"/>
    <mergeCell ref="W221:AC221"/>
    <mergeCell ref="AD221:AI221"/>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C230:N230"/>
    <mergeCell ref="O230:U230"/>
    <mergeCell ref="V230:AB230"/>
    <mergeCell ref="AC230:AH230"/>
    <mergeCell ref="C231:N231"/>
    <mergeCell ref="O231:U231"/>
    <mergeCell ref="V231:AB231"/>
    <mergeCell ref="AC231:AH231"/>
    <mergeCell ref="C232:N232"/>
    <mergeCell ref="O232:U232"/>
    <mergeCell ref="V232:AB232"/>
    <mergeCell ref="AC232:AH232"/>
    <mergeCell ref="C233:N233"/>
    <mergeCell ref="O233:U233"/>
    <mergeCell ref="V233:AB233"/>
    <mergeCell ref="AC233:AH233"/>
    <mergeCell ref="C234:N234"/>
    <mergeCell ref="O234:U234"/>
    <mergeCell ref="V234:AB234"/>
    <mergeCell ref="AC234:AH234"/>
    <mergeCell ref="C235:N235"/>
    <mergeCell ref="O235:U235"/>
    <mergeCell ref="V235:AB235"/>
    <mergeCell ref="AC235:AH235"/>
    <mergeCell ref="C236:N236"/>
    <mergeCell ref="O236:U236"/>
    <mergeCell ref="V236:AB236"/>
    <mergeCell ref="AC236:AH236"/>
    <mergeCell ref="C237:N237"/>
    <mergeCell ref="O237:U237"/>
    <mergeCell ref="V237:AB237"/>
    <mergeCell ref="AC237:AH237"/>
    <mergeCell ref="C238:N238"/>
    <mergeCell ref="O238:U238"/>
    <mergeCell ref="V238:AB238"/>
    <mergeCell ref="AC238:AH238"/>
    <mergeCell ref="C239:N239"/>
    <mergeCell ref="O239:U239"/>
    <mergeCell ref="V239:AB239"/>
    <mergeCell ref="AC239:AH239"/>
    <mergeCell ref="C240:N240"/>
    <mergeCell ref="O240:U240"/>
    <mergeCell ref="V240:AB240"/>
    <mergeCell ref="AC240:AH240"/>
    <mergeCell ref="B244:C244"/>
    <mergeCell ref="D244:O244"/>
    <mergeCell ref="P244:V244"/>
    <mergeCell ref="W244:AC244"/>
    <mergeCell ref="AD244:AI244"/>
    <mergeCell ref="B245:C245"/>
    <mergeCell ref="D245:O245"/>
    <mergeCell ref="P245:V245"/>
    <mergeCell ref="W245:AC245"/>
    <mergeCell ref="AD245:AI245"/>
    <mergeCell ref="B246:C246"/>
    <mergeCell ref="D246:O246"/>
    <mergeCell ref="P246:V246"/>
    <mergeCell ref="W246:AC246"/>
    <mergeCell ref="AD246:AI246"/>
    <mergeCell ref="B247:C247"/>
    <mergeCell ref="D247:O247"/>
    <mergeCell ref="P247:V247"/>
    <mergeCell ref="W247:AC247"/>
    <mergeCell ref="AD247:AI247"/>
    <mergeCell ref="B248:C248"/>
    <mergeCell ref="D248:O248"/>
    <mergeCell ref="P248:V248"/>
    <mergeCell ref="W248:AC248"/>
    <mergeCell ref="AD248:AI248"/>
    <mergeCell ref="B249:C249"/>
    <mergeCell ref="D249:O249"/>
    <mergeCell ref="P249:V249"/>
    <mergeCell ref="W249:AC249"/>
    <mergeCell ref="AD249:AI249"/>
    <mergeCell ref="B250:C250"/>
    <mergeCell ref="D250:O250"/>
    <mergeCell ref="P250:V250"/>
    <mergeCell ref="W250:AC250"/>
    <mergeCell ref="AD250:AI250"/>
    <mergeCell ref="B251:C251"/>
    <mergeCell ref="D251:O251"/>
    <mergeCell ref="P251:V251"/>
    <mergeCell ref="W251:AC251"/>
    <mergeCell ref="AD251:AI251"/>
    <mergeCell ref="B252:C252"/>
    <mergeCell ref="D252:O252"/>
    <mergeCell ref="P252:V252"/>
    <mergeCell ref="W252:AC252"/>
    <mergeCell ref="AD252:AI252"/>
    <mergeCell ref="B253:C253"/>
    <mergeCell ref="D253:O253"/>
    <mergeCell ref="P253:V253"/>
    <mergeCell ref="W253:AC253"/>
    <mergeCell ref="AD253:AI253"/>
    <mergeCell ref="B254:C254"/>
    <mergeCell ref="D254:O254"/>
    <mergeCell ref="P254:V254"/>
    <mergeCell ref="W254:AC254"/>
    <mergeCell ref="AD254:AI254"/>
    <mergeCell ref="B255:C255"/>
    <mergeCell ref="D255:O255"/>
    <mergeCell ref="P255:V255"/>
    <mergeCell ref="W255:AC255"/>
    <mergeCell ref="AD255:AI255"/>
    <mergeCell ref="B256:C256"/>
    <mergeCell ref="D256:O256"/>
    <mergeCell ref="P256:V256"/>
    <mergeCell ref="W256:AC256"/>
    <mergeCell ref="AD256:AI256"/>
    <mergeCell ref="B257:C257"/>
    <mergeCell ref="D257:O257"/>
    <mergeCell ref="P257:V257"/>
    <mergeCell ref="W257:AC257"/>
    <mergeCell ref="AD257:AI257"/>
    <mergeCell ref="B258:C258"/>
    <mergeCell ref="D258:O258"/>
    <mergeCell ref="P258:V258"/>
    <mergeCell ref="W258:AC258"/>
    <mergeCell ref="AD258:AI258"/>
    <mergeCell ref="B259:C259"/>
    <mergeCell ref="D259:O259"/>
    <mergeCell ref="P259:V259"/>
    <mergeCell ref="W259:AC259"/>
    <mergeCell ref="AD259:AI259"/>
    <mergeCell ref="B263:C263"/>
    <mergeCell ref="D263:O263"/>
    <mergeCell ref="P263:V263"/>
    <mergeCell ref="W263:AC263"/>
    <mergeCell ref="AD263:AI263"/>
    <mergeCell ref="B264:C264"/>
    <mergeCell ref="D264:O264"/>
    <mergeCell ref="P264:V264"/>
    <mergeCell ref="W264:AC264"/>
    <mergeCell ref="AD264:AI264"/>
    <mergeCell ref="B265:C265"/>
    <mergeCell ref="D265:O265"/>
    <mergeCell ref="P265:V265"/>
    <mergeCell ref="W265:AC265"/>
    <mergeCell ref="AD265:AI265"/>
    <mergeCell ref="B266:C266"/>
    <mergeCell ref="D266:O266"/>
    <mergeCell ref="P266:V266"/>
    <mergeCell ref="W266:AC266"/>
    <mergeCell ref="AD266:AI266"/>
    <mergeCell ref="B267:C267"/>
    <mergeCell ref="D267:O267"/>
    <mergeCell ref="P267:V267"/>
    <mergeCell ref="W267:AC267"/>
    <mergeCell ref="AD267:AI267"/>
    <mergeCell ref="B268:C268"/>
    <mergeCell ref="D268:O268"/>
    <mergeCell ref="P268:V268"/>
    <mergeCell ref="W268:AC268"/>
    <mergeCell ref="AD268:AI268"/>
    <mergeCell ref="B269:C269"/>
    <mergeCell ref="D269:O269"/>
    <mergeCell ref="P269:V269"/>
    <mergeCell ref="W269:AC269"/>
    <mergeCell ref="AD269:AI269"/>
    <mergeCell ref="B270:C270"/>
    <mergeCell ref="D270:O270"/>
    <mergeCell ref="P270:V270"/>
    <mergeCell ref="W270:AC270"/>
    <mergeCell ref="AD270:AI270"/>
    <mergeCell ref="B271:C271"/>
    <mergeCell ref="D271:O271"/>
    <mergeCell ref="P271:V271"/>
    <mergeCell ref="W271:AC271"/>
    <mergeCell ref="AD271:AI271"/>
    <mergeCell ref="B272:C272"/>
    <mergeCell ref="D272:O272"/>
    <mergeCell ref="P272:V272"/>
    <mergeCell ref="W272:AC272"/>
    <mergeCell ref="AD272:AI272"/>
    <mergeCell ref="B273:C273"/>
    <mergeCell ref="D273:O273"/>
    <mergeCell ref="P273:V273"/>
    <mergeCell ref="W273:AC273"/>
    <mergeCell ref="AD273:AI273"/>
    <mergeCell ref="B274:C274"/>
    <mergeCell ref="D274:O274"/>
    <mergeCell ref="P274:V274"/>
    <mergeCell ref="W274:AC274"/>
    <mergeCell ref="AD274:AI274"/>
    <mergeCell ref="B275:C275"/>
    <mergeCell ref="D275:O275"/>
    <mergeCell ref="P275:V275"/>
    <mergeCell ref="W275:AC275"/>
    <mergeCell ref="AD275:AI275"/>
    <mergeCell ref="B276:C276"/>
    <mergeCell ref="D276:O276"/>
    <mergeCell ref="P276:V276"/>
    <mergeCell ref="W276:AC276"/>
    <mergeCell ref="AD276:AI276"/>
    <mergeCell ref="B277:C277"/>
    <mergeCell ref="D277:O277"/>
    <mergeCell ref="P277:V277"/>
    <mergeCell ref="W277:AC277"/>
    <mergeCell ref="AD277:AI277"/>
    <mergeCell ref="B278:C278"/>
    <mergeCell ref="D278:O278"/>
    <mergeCell ref="P278:V278"/>
    <mergeCell ref="W278:AC278"/>
    <mergeCell ref="AD278:AI278"/>
    <mergeCell ref="B279:C279"/>
    <mergeCell ref="D279:O279"/>
    <mergeCell ref="P279:V279"/>
    <mergeCell ref="W279:AC279"/>
    <mergeCell ref="AD279:AI279"/>
    <mergeCell ref="B280:C280"/>
    <mergeCell ref="D280:O280"/>
    <mergeCell ref="P280:V280"/>
    <mergeCell ref="W280:AC280"/>
    <mergeCell ref="AD280:AI280"/>
    <mergeCell ref="B281:C281"/>
    <mergeCell ref="D281:O281"/>
    <mergeCell ref="P281:V281"/>
    <mergeCell ref="W281:AC281"/>
    <mergeCell ref="AD281:AI281"/>
    <mergeCell ref="B282:C282"/>
    <mergeCell ref="D282:O282"/>
    <mergeCell ref="P282:V282"/>
    <mergeCell ref="W282:AC282"/>
    <mergeCell ref="AD282:AI282"/>
    <mergeCell ref="B283:C283"/>
    <mergeCell ref="D283:O283"/>
    <mergeCell ref="P283:V283"/>
    <mergeCell ref="W283:AC283"/>
    <mergeCell ref="AD283:AI283"/>
    <mergeCell ref="B287:C287"/>
    <mergeCell ref="D287:O287"/>
    <mergeCell ref="P287:V287"/>
    <mergeCell ref="W287:AD287"/>
    <mergeCell ref="AE287:AI287"/>
    <mergeCell ref="B288:C288"/>
    <mergeCell ref="D288:O288"/>
    <mergeCell ref="P288:V288"/>
    <mergeCell ref="W288:AD288"/>
    <mergeCell ref="AE288:AI288"/>
    <mergeCell ref="B289:C289"/>
    <mergeCell ref="D289:O289"/>
    <mergeCell ref="P289:V289"/>
    <mergeCell ref="W289:AD289"/>
    <mergeCell ref="AE289:AI289"/>
    <mergeCell ref="B290:C290"/>
    <mergeCell ref="D290:O290"/>
    <mergeCell ref="P290:V290"/>
    <mergeCell ref="W290:AD290"/>
    <mergeCell ref="AE290:AI290"/>
    <mergeCell ref="B291:C291"/>
    <mergeCell ref="D291:O291"/>
    <mergeCell ref="P291:V291"/>
    <mergeCell ref="W291:AD291"/>
    <mergeCell ref="AE291:AI291"/>
    <mergeCell ref="B292:C292"/>
    <mergeCell ref="D292:O292"/>
    <mergeCell ref="P292:V292"/>
    <mergeCell ref="W292:AD292"/>
    <mergeCell ref="AE292:AI292"/>
    <mergeCell ref="B293:C293"/>
    <mergeCell ref="D293:O293"/>
    <mergeCell ref="P293:V293"/>
    <mergeCell ref="W293:AD293"/>
    <mergeCell ref="AE293:AI293"/>
    <mergeCell ref="B294:C294"/>
    <mergeCell ref="D294:O294"/>
    <mergeCell ref="P294:V294"/>
    <mergeCell ref="W294:AD294"/>
    <mergeCell ref="AE294:AI294"/>
    <mergeCell ref="B295:C295"/>
    <mergeCell ref="D295:O295"/>
    <mergeCell ref="P295:V295"/>
    <mergeCell ref="W295:AD295"/>
    <mergeCell ref="AE295:AI295"/>
    <mergeCell ref="B296:C296"/>
    <mergeCell ref="D296:O296"/>
    <mergeCell ref="P296:V296"/>
    <mergeCell ref="W296:AD296"/>
    <mergeCell ref="AE296:AI296"/>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1" max="255" man="1"/>
    <brk id="188" max="255" man="1"/>
    <brk id="241"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40" t="s">
        <v>987</v>
      </c>
      <c r="L3" s="41"/>
      <c r="M3" s="41"/>
      <c r="N3" s="41"/>
      <c r="O3" s="41"/>
      <c r="P3" s="41"/>
      <c r="Q3" s="41"/>
      <c r="R3" s="41"/>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42" t="s">
        <v>1165</v>
      </c>
      <c r="C6" s="43"/>
      <c r="D6" s="43"/>
      <c r="E6" s="43"/>
      <c r="F6" s="43"/>
      <c r="G6" s="43"/>
      <c r="H6" s="43"/>
      <c r="I6" s="43"/>
      <c r="J6" s="43"/>
      <c r="K6" s="43"/>
      <c r="L6" s="43"/>
      <c r="M6" s="43"/>
      <c r="N6" s="43"/>
      <c r="O6" s="43"/>
      <c r="P6" s="43"/>
      <c r="Q6" s="43"/>
      <c r="R6" s="43"/>
    </row>
    <row r="7" spans="1:18" ht="6.75" customHeight="1">
      <c r="A7" s="1"/>
      <c r="B7" s="1"/>
      <c r="C7" s="1"/>
      <c r="D7" s="1"/>
      <c r="E7" s="1"/>
      <c r="F7" s="1"/>
      <c r="G7" s="1"/>
      <c r="H7" s="1"/>
      <c r="I7" s="1"/>
      <c r="J7" s="1"/>
      <c r="K7" s="1"/>
      <c r="L7" s="1"/>
      <c r="M7" s="1"/>
      <c r="N7" s="1"/>
      <c r="O7" s="1"/>
      <c r="P7" s="1"/>
      <c r="Q7" s="1"/>
      <c r="R7" s="1"/>
    </row>
    <row r="8" spans="1:18" ht="5.25" customHeight="1">
      <c r="A8" s="1"/>
      <c r="B8" s="47" t="s">
        <v>1122</v>
      </c>
      <c r="C8" s="48"/>
      <c r="D8" s="48"/>
      <c r="E8" s="48"/>
      <c r="F8" s="48"/>
      <c r="G8" s="48"/>
      <c r="H8" s="1"/>
      <c r="I8" s="1"/>
      <c r="J8" s="1"/>
      <c r="K8" s="1"/>
      <c r="L8" s="1"/>
      <c r="M8" s="1"/>
      <c r="N8" s="1"/>
      <c r="O8" s="1"/>
      <c r="P8" s="1"/>
      <c r="Q8" s="1"/>
      <c r="R8" s="1"/>
    </row>
    <row r="9" spans="1:18" ht="24" customHeight="1">
      <c r="A9" s="1"/>
      <c r="B9" s="48"/>
      <c r="C9" s="48"/>
      <c r="D9" s="48"/>
      <c r="E9" s="48"/>
      <c r="F9" s="48"/>
      <c r="G9" s="48"/>
      <c r="H9" s="1"/>
      <c r="I9" s="49">
        <v>44104</v>
      </c>
      <c r="J9" s="34"/>
      <c r="K9" s="34"/>
      <c r="L9" s="1"/>
      <c r="M9" s="1"/>
      <c r="N9" s="1"/>
      <c r="O9" s="1"/>
      <c r="P9" s="1"/>
      <c r="Q9" s="1"/>
      <c r="R9" s="1"/>
    </row>
    <row r="10" spans="1:18" ht="21" customHeight="1">
      <c r="A10" s="1"/>
      <c r="B10" s="69" t="s">
        <v>1166</v>
      </c>
      <c r="C10" s="70"/>
      <c r="D10" s="70"/>
      <c r="E10" s="70"/>
      <c r="F10" s="70"/>
      <c r="G10" s="70"/>
      <c r="H10" s="70"/>
      <c r="I10" s="70"/>
      <c r="J10" s="70"/>
      <c r="K10" s="70"/>
      <c r="L10" s="70"/>
      <c r="M10" s="70"/>
      <c r="N10" s="70"/>
      <c r="O10" s="70"/>
      <c r="P10" s="70"/>
      <c r="Q10" s="70"/>
      <c r="R10" s="71"/>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9" t="s">
        <v>1167</v>
      </c>
      <c r="C14" s="70"/>
      <c r="D14" s="70"/>
      <c r="E14" s="70"/>
      <c r="F14" s="70"/>
      <c r="G14" s="70"/>
      <c r="H14" s="70"/>
      <c r="I14" s="70"/>
      <c r="J14" s="70"/>
      <c r="K14" s="70"/>
      <c r="L14" s="70"/>
      <c r="M14" s="70"/>
      <c r="N14" s="70"/>
      <c r="O14" s="70"/>
      <c r="P14" s="70"/>
      <c r="Q14" s="70"/>
      <c r="R14" s="71"/>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9" t="s">
        <v>1168</v>
      </c>
      <c r="C17" s="70"/>
      <c r="D17" s="70"/>
      <c r="E17" s="70"/>
      <c r="F17" s="70"/>
      <c r="G17" s="70"/>
      <c r="H17" s="70"/>
      <c r="I17" s="70"/>
      <c r="J17" s="70"/>
      <c r="K17" s="70"/>
      <c r="L17" s="70"/>
      <c r="M17" s="70"/>
      <c r="N17" s="70"/>
      <c r="O17" s="70"/>
      <c r="P17" s="70"/>
      <c r="Q17" s="70"/>
      <c r="R17" s="71"/>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9" t="s">
        <v>1169</v>
      </c>
      <c r="C20" s="70"/>
      <c r="D20" s="70"/>
      <c r="E20" s="70"/>
      <c r="F20" s="70"/>
      <c r="G20" s="70"/>
      <c r="H20" s="70"/>
      <c r="I20" s="70"/>
      <c r="J20" s="70"/>
      <c r="K20" s="70"/>
      <c r="L20" s="70"/>
      <c r="M20" s="70"/>
      <c r="N20" s="70"/>
      <c r="O20" s="70"/>
      <c r="P20" s="70"/>
      <c r="Q20" s="70"/>
      <c r="R20" s="71"/>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9" t="s">
        <v>1170</v>
      </c>
      <c r="C23" s="70"/>
      <c r="D23" s="70"/>
      <c r="E23" s="70"/>
      <c r="F23" s="70"/>
      <c r="G23" s="70"/>
      <c r="H23" s="70"/>
      <c r="I23" s="70"/>
      <c r="J23" s="70"/>
      <c r="K23" s="70"/>
      <c r="L23" s="70"/>
      <c r="M23" s="70"/>
      <c r="N23" s="70"/>
      <c r="O23" s="70"/>
      <c r="P23" s="70"/>
      <c r="Q23" s="70"/>
      <c r="R23" s="71"/>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9" t="s">
        <v>1171</v>
      </c>
      <c r="C25" s="70"/>
      <c r="D25" s="70"/>
      <c r="E25" s="70"/>
      <c r="F25" s="70"/>
      <c r="G25" s="70"/>
      <c r="H25" s="70"/>
      <c r="I25" s="70"/>
      <c r="J25" s="70"/>
      <c r="K25" s="70"/>
      <c r="L25" s="70"/>
      <c r="M25" s="70"/>
      <c r="N25" s="70"/>
      <c r="O25" s="70"/>
      <c r="P25" s="70"/>
      <c r="Q25" s="70"/>
      <c r="R25" s="71"/>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9" t="s">
        <v>1172</v>
      </c>
      <c r="C28" s="70"/>
      <c r="D28" s="70"/>
      <c r="E28" s="70"/>
      <c r="F28" s="70"/>
      <c r="G28" s="70"/>
      <c r="H28" s="70"/>
      <c r="I28" s="70"/>
      <c r="J28" s="70"/>
      <c r="K28" s="70"/>
      <c r="L28" s="70"/>
      <c r="M28" s="70"/>
      <c r="N28" s="70"/>
      <c r="O28" s="70"/>
      <c r="P28" s="70"/>
      <c r="Q28" s="70"/>
      <c r="R28" s="71"/>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9" t="s">
        <v>1173</v>
      </c>
      <c r="C30" s="70"/>
      <c r="D30" s="70"/>
      <c r="E30" s="70"/>
      <c r="F30" s="70"/>
      <c r="G30" s="70"/>
      <c r="H30" s="70"/>
      <c r="I30" s="70"/>
      <c r="J30" s="70"/>
      <c r="K30" s="70"/>
      <c r="L30" s="70"/>
      <c r="M30" s="70"/>
      <c r="N30" s="70"/>
      <c r="O30" s="70"/>
      <c r="P30" s="70"/>
      <c r="Q30" s="70"/>
      <c r="R30" s="71"/>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9" t="s">
        <v>1174</v>
      </c>
      <c r="C33" s="70"/>
      <c r="D33" s="70"/>
      <c r="E33" s="70"/>
      <c r="F33" s="70"/>
      <c r="G33" s="70"/>
      <c r="H33" s="70"/>
      <c r="I33" s="70"/>
      <c r="J33" s="70"/>
      <c r="K33" s="70"/>
      <c r="L33" s="70"/>
      <c r="M33" s="70"/>
      <c r="N33" s="70"/>
      <c r="O33" s="70"/>
      <c r="P33" s="70"/>
      <c r="Q33" s="70"/>
      <c r="R33" s="71"/>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9" t="s">
        <v>1175</v>
      </c>
      <c r="C37" s="70"/>
      <c r="D37" s="70"/>
      <c r="E37" s="70"/>
      <c r="F37" s="70"/>
      <c r="G37" s="70"/>
      <c r="H37" s="70"/>
      <c r="I37" s="70"/>
      <c r="J37" s="70"/>
      <c r="K37" s="70"/>
      <c r="L37" s="70"/>
      <c r="M37" s="70"/>
      <c r="N37" s="70"/>
      <c r="O37" s="70"/>
      <c r="P37" s="70"/>
      <c r="Q37" s="70"/>
      <c r="R37" s="71"/>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9" t="s">
        <v>1176</v>
      </c>
      <c r="C39" s="70"/>
      <c r="D39" s="70"/>
      <c r="E39" s="70"/>
      <c r="F39" s="70"/>
      <c r="G39" s="70"/>
      <c r="H39" s="70"/>
      <c r="I39" s="70"/>
      <c r="J39" s="70"/>
      <c r="K39" s="70"/>
      <c r="L39" s="70"/>
      <c r="M39" s="70"/>
      <c r="N39" s="70"/>
      <c r="O39" s="70"/>
      <c r="P39" s="70"/>
      <c r="Q39" s="70"/>
      <c r="R39" s="71"/>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9" t="s">
        <v>1177</v>
      </c>
      <c r="C43" s="70"/>
      <c r="D43" s="70"/>
      <c r="E43" s="70"/>
      <c r="F43" s="70"/>
      <c r="G43" s="70"/>
      <c r="H43" s="70"/>
      <c r="I43" s="70"/>
      <c r="J43" s="70"/>
      <c r="K43" s="70"/>
      <c r="L43" s="70"/>
      <c r="M43" s="70"/>
      <c r="N43" s="70"/>
      <c r="O43" s="70"/>
      <c r="P43" s="70"/>
      <c r="Q43" s="70"/>
      <c r="R43" s="71"/>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9" t="s">
        <v>1178</v>
      </c>
      <c r="C47" s="70"/>
      <c r="D47" s="70"/>
      <c r="E47" s="70"/>
      <c r="F47" s="70"/>
      <c r="G47" s="70"/>
      <c r="H47" s="70"/>
      <c r="I47" s="70"/>
      <c r="J47" s="70"/>
      <c r="K47" s="70"/>
      <c r="L47" s="70"/>
      <c r="M47" s="70"/>
      <c r="N47" s="70"/>
      <c r="O47" s="70"/>
      <c r="P47" s="70"/>
      <c r="Q47" s="70"/>
      <c r="R47" s="71"/>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9" t="s">
        <v>1179</v>
      </c>
      <c r="C50" s="70"/>
      <c r="D50" s="70"/>
      <c r="E50" s="70"/>
      <c r="F50" s="70"/>
      <c r="G50" s="70"/>
      <c r="H50" s="70"/>
      <c r="I50" s="70"/>
      <c r="J50" s="70"/>
      <c r="K50" s="70"/>
      <c r="L50" s="70"/>
      <c r="M50" s="70"/>
      <c r="N50" s="70"/>
      <c r="O50" s="70"/>
      <c r="P50" s="70"/>
      <c r="Q50" s="70"/>
      <c r="R50" s="71"/>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9" t="s">
        <v>1180</v>
      </c>
      <c r="C54" s="70"/>
      <c r="D54" s="70"/>
      <c r="E54" s="70"/>
      <c r="F54" s="70"/>
      <c r="G54" s="70"/>
      <c r="H54" s="70"/>
      <c r="I54" s="70"/>
      <c r="J54" s="70"/>
      <c r="K54" s="70"/>
      <c r="L54" s="70"/>
      <c r="M54" s="70"/>
      <c r="N54" s="70"/>
      <c r="O54" s="70"/>
      <c r="P54" s="70"/>
      <c r="Q54" s="70"/>
      <c r="R54" s="71"/>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2" manualBreakCount="2">
    <brk id="22" max="17" man="1"/>
    <brk id="36"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62</v>
      </c>
      <c r="B2">
        <v>3333470.45</v>
      </c>
      <c r="C2">
        <v>36</v>
      </c>
      <c r="D2">
        <v>0.0008605234851201147</v>
      </c>
    </row>
    <row r="3" spans="1:4" ht="12.75">
      <c r="A3" t="s">
        <v>534</v>
      </c>
      <c r="B3">
        <v>74781669.92000003</v>
      </c>
      <c r="C3">
        <v>1056</v>
      </c>
      <c r="D3">
        <v>0.025242022230190033</v>
      </c>
    </row>
    <row r="4" spans="1:4" ht="12.75">
      <c r="A4" t="s">
        <v>600</v>
      </c>
      <c r="B4">
        <v>113346919.96999994</v>
      </c>
      <c r="C4">
        <v>1628</v>
      </c>
      <c r="D4">
        <v>0.03891478427154297</v>
      </c>
    </row>
    <row r="5" spans="1:4" ht="12.75">
      <c r="A5" t="s">
        <v>598</v>
      </c>
      <c r="B5">
        <v>172494837.77000016</v>
      </c>
      <c r="C5">
        <v>1976</v>
      </c>
      <c r="D5">
        <v>0.04723317796103741</v>
      </c>
    </row>
    <row r="6" spans="1:4" ht="12.75">
      <c r="A6" t="s">
        <v>596</v>
      </c>
      <c r="B6">
        <v>191989516.78000033</v>
      </c>
      <c r="C6">
        <v>2863</v>
      </c>
      <c r="D6">
        <v>0.06843552049719134</v>
      </c>
    </row>
    <row r="7" spans="1:4" ht="12.75">
      <c r="A7" t="s">
        <v>592</v>
      </c>
      <c r="B7">
        <v>202667340.1999999</v>
      </c>
      <c r="C7">
        <v>3239</v>
      </c>
      <c r="D7">
        <v>0.0774232102306681</v>
      </c>
    </row>
    <row r="8" spans="1:4" ht="12.75">
      <c r="A8" t="s">
        <v>594</v>
      </c>
      <c r="B8">
        <v>241572932.14000005</v>
      </c>
      <c r="C8">
        <v>3513</v>
      </c>
      <c r="D8">
        <v>0.08397275008963787</v>
      </c>
    </row>
    <row r="9" spans="1:4" ht="12.75">
      <c r="A9" t="s">
        <v>588</v>
      </c>
      <c r="B9">
        <v>314740954.41999924</v>
      </c>
      <c r="C9">
        <v>3268</v>
      </c>
      <c r="D9">
        <v>0.07811640970479264</v>
      </c>
    </row>
    <row r="10" spans="1:4" ht="12.75">
      <c r="A10" t="s">
        <v>590</v>
      </c>
      <c r="B10">
        <v>330728721.4800001</v>
      </c>
      <c r="C10">
        <v>5188</v>
      </c>
      <c r="D10">
        <v>0.12401099557786542</v>
      </c>
    </row>
    <row r="11" spans="1:4" ht="12.75">
      <c r="A11" t="s">
        <v>584</v>
      </c>
      <c r="B11">
        <v>424616591.6699997</v>
      </c>
      <c r="C11">
        <v>5553</v>
      </c>
      <c r="D11">
        <v>0.13273574757977769</v>
      </c>
    </row>
    <row r="12" spans="1:4" ht="12.75">
      <c r="A12" t="s">
        <v>586</v>
      </c>
      <c r="B12">
        <v>451811743.24999946</v>
      </c>
      <c r="C12">
        <v>6614</v>
      </c>
      <c r="D12">
        <v>0.15809728696067885</v>
      </c>
    </row>
    <row r="13" spans="1:4" ht="12.75">
      <c r="A13" t="s">
        <v>582</v>
      </c>
      <c r="B13">
        <v>507975071.7800019</v>
      </c>
      <c r="C13">
        <v>6901</v>
      </c>
      <c r="D13">
        <v>0.16495757141149756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1185</v>
      </c>
      <c r="B2">
        <v>0.077062383526217</v>
      </c>
    </row>
    <row r="3" spans="1:2" ht="12.75">
      <c r="A3" t="s">
        <v>1186</v>
      </c>
      <c r="B3">
        <v>0.1551671452891436</v>
      </c>
    </row>
    <row r="4" spans="1:2" ht="12.75">
      <c r="A4" t="s">
        <v>1187</v>
      </c>
      <c r="B4">
        <v>0.14529603256463144</v>
      </c>
    </row>
    <row r="5" spans="1:2" ht="12.75">
      <c r="A5" t="s">
        <v>1188</v>
      </c>
      <c r="B5">
        <v>0.20277439060697802</v>
      </c>
    </row>
    <row r="6" spans="1:2" ht="12.75">
      <c r="A6" t="s">
        <v>1189</v>
      </c>
      <c r="B6">
        <v>0.22641800925217134</v>
      </c>
    </row>
    <row r="7" spans="1:2" ht="12.75">
      <c r="A7" t="s">
        <v>1190</v>
      </c>
      <c r="B7">
        <v>0.16899167819013974</v>
      </c>
    </row>
    <row r="8" spans="1:2" ht="12.75">
      <c r="A8" t="s">
        <v>1191</v>
      </c>
      <c r="B8">
        <v>0.006451980764424596</v>
      </c>
    </row>
    <row r="9" spans="1:2" ht="12.75">
      <c r="A9" t="s">
        <v>1192</v>
      </c>
      <c r="B9">
        <v>0.0023052754435903054</v>
      </c>
    </row>
    <row r="10" spans="1:2" ht="12.75">
      <c r="A10" t="s">
        <v>1193</v>
      </c>
      <c r="B10">
        <v>0.000873939209505615</v>
      </c>
    </row>
    <row r="11" spans="1:2" ht="12.75">
      <c r="A11" t="s">
        <v>1194</v>
      </c>
      <c r="B11">
        <v>0.0025876317253107797</v>
      </c>
    </row>
    <row r="12" spans="1:2" ht="12.75">
      <c r="A12" t="s">
        <v>1195</v>
      </c>
      <c r="B12">
        <v>0.005539517605272087</v>
      </c>
    </row>
    <row r="13" spans="1:2" ht="12.75">
      <c r="A13" t="s">
        <v>1196</v>
      </c>
      <c r="B13">
        <v>0.001750714016541533</v>
      </c>
    </row>
    <row r="14" spans="1:2" ht="12.75">
      <c r="A14" t="s">
        <v>1197</v>
      </c>
      <c r="B14">
        <v>0.0018113357613100548</v>
      </c>
    </row>
    <row r="15" spans="1:2" ht="12.75">
      <c r="A15" t="s">
        <v>1198</v>
      </c>
      <c r="B15">
        <v>0.0004608639089909257</v>
      </c>
    </row>
    <row r="16" spans="1:2" ht="12.75">
      <c r="A16" t="s">
        <v>1199</v>
      </c>
      <c r="B16">
        <v>0.0009711125104852586</v>
      </c>
    </row>
    <row r="17" spans="1:2" ht="12.75">
      <c r="A17" t="s">
        <v>1200</v>
      </c>
      <c r="B17">
        <v>0.0010108405518917667</v>
      </c>
    </row>
    <row r="18" spans="1:2" ht="12.75">
      <c r="A18" t="s">
        <v>1201</v>
      </c>
      <c r="B18">
        <v>0.0003257031626327847</v>
      </c>
    </row>
    <row r="19" spans="1:2" ht="12.75">
      <c r="A19" t="s">
        <v>1202</v>
      </c>
      <c r="B19">
        <v>0.00016775913302479785</v>
      </c>
    </row>
    <row r="20" spans="1:2" ht="12.75">
      <c r="A20" t="s">
        <v>1203</v>
      </c>
      <c r="B20">
        <v>1.3083517491875792E-05</v>
      </c>
    </row>
    <row r="21" spans="1:2" ht="12.75">
      <c r="A21" t="s">
        <v>1204</v>
      </c>
      <c r="B21">
        <v>1.6342436704731453E-05</v>
      </c>
    </row>
    <row r="22" spans="1:2" ht="12.75">
      <c r="A22" t="s">
        <v>1205</v>
      </c>
      <c r="B22">
        <v>4.260823541683576E-06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1206</v>
      </c>
      <c r="B2">
        <v>2.8983306162613166E-05</v>
      </c>
    </row>
    <row r="3" spans="1:2" ht="12.75">
      <c r="A3" t="s">
        <v>1185</v>
      </c>
      <c r="B3">
        <v>0.00538486893970261</v>
      </c>
    </row>
    <row r="4" spans="1:2" ht="12.75">
      <c r="A4" t="s">
        <v>1186</v>
      </c>
      <c r="B4">
        <v>0.005034155795169614</v>
      </c>
    </row>
    <row r="5" spans="1:2" ht="12.75">
      <c r="A5" t="s">
        <v>1187</v>
      </c>
      <c r="B5">
        <v>0.008336388117326555</v>
      </c>
    </row>
    <row r="6" spans="1:2" ht="12.75">
      <c r="A6" t="s">
        <v>1188</v>
      </c>
      <c r="B6">
        <v>0.012355264524072528</v>
      </c>
    </row>
    <row r="7" spans="1:2" ht="12.75">
      <c r="A7" t="s">
        <v>1189</v>
      </c>
      <c r="B7">
        <v>0.036931131241770346</v>
      </c>
    </row>
    <row r="8" spans="1:2" ht="12.75">
      <c r="A8" t="s">
        <v>1190</v>
      </c>
      <c r="B8">
        <v>0.04461546047904666</v>
      </c>
    </row>
    <row r="9" spans="1:2" ht="12.75">
      <c r="A9" t="s">
        <v>1191</v>
      </c>
      <c r="B9">
        <v>0.038403758595339045</v>
      </c>
    </row>
    <row r="10" spans="1:2" ht="12.75">
      <c r="A10" t="s">
        <v>1192</v>
      </c>
      <c r="B10">
        <v>0.0441693870175731</v>
      </c>
    </row>
    <row r="11" spans="1:2" ht="12.75">
      <c r="A11" t="s">
        <v>1193</v>
      </c>
      <c r="B11">
        <v>0.04939743945328099</v>
      </c>
    </row>
    <row r="12" spans="1:2" ht="12.75">
      <c r="A12" t="s">
        <v>1194</v>
      </c>
      <c r="B12">
        <v>0.05031273579086964</v>
      </c>
    </row>
    <row r="13" spans="1:2" ht="12.75">
      <c r="A13" t="s">
        <v>1195</v>
      </c>
      <c r="B13">
        <v>0.046206490397994675</v>
      </c>
    </row>
    <row r="14" spans="1:2" ht="12.75">
      <c r="A14" t="s">
        <v>1196</v>
      </c>
      <c r="B14">
        <v>0.04390948954035475</v>
      </c>
    </row>
    <row r="15" spans="1:2" ht="12.75">
      <c r="A15" t="s">
        <v>1197</v>
      </c>
      <c r="B15">
        <v>0.04571149453192836</v>
      </c>
    </row>
    <row r="16" spans="1:2" ht="12.75">
      <c r="A16" t="s">
        <v>1198</v>
      </c>
      <c r="B16">
        <v>0.05254882044090276</v>
      </c>
    </row>
    <row r="17" spans="1:2" ht="12.75">
      <c r="A17" t="s">
        <v>1199</v>
      </c>
      <c r="B17">
        <v>0.06555835908845627</v>
      </c>
    </row>
    <row r="18" spans="1:2" ht="12.75">
      <c r="A18" t="s">
        <v>1200</v>
      </c>
      <c r="B18">
        <v>0.05587622849416566</v>
      </c>
    </row>
    <row r="19" spans="1:2" ht="12.75">
      <c r="A19" t="s">
        <v>1201</v>
      </c>
      <c r="B19">
        <v>0.05841667105462109</v>
      </c>
    </row>
    <row r="20" spans="1:2" ht="12.75">
      <c r="A20" t="s">
        <v>1202</v>
      </c>
      <c r="B20">
        <v>0.05807939765817689</v>
      </c>
    </row>
    <row r="21" spans="1:2" ht="12.75">
      <c r="A21" t="s">
        <v>1203</v>
      </c>
      <c r="B21">
        <v>0.046841099493546576</v>
      </c>
    </row>
    <row r="22" spans="1:2" ht="12.75">
      <c r="A22" t="s">
        <v>1207</v>
      </c>
      <c r="B22">
        <v>0.05887562219276253</v>
      </c>
    </row>
    <row r="23" spans="1:2" ht="12.75">
      <c r="A23" t="s">
        <v>1204</v>
      </c>
      <c r="B23">
        <v>0.04291512400011035</v>
      </c>
    </row>
    <row r="24" spans="1:2" ht="12.75">
      <c r="A24" t="s">
        <v>1205</v>
      </c>
      <c r="B24">
        <v>0.045828807283821674</v>
      </c>
    </row>
    <row r="25" spans="1:2" ht="12.75">
      <c r="A25" t="s">
        <v>1208</v>
      </c>
      <c r="B25">
        <v>0.027209734771874064</v>
      </c>
    </row>
    <row r="26" spans="1:2" ht="12.75">
      <c r="A26" t="s">
        <v>1209</v>
      </c>
      <c r="B26">
        <v>0.03494703656817342</v>
      </c>
    </row>
    <row r="27" spans="1:2" ht="12.75">
      <c r="A27" t="s">
        <v>1210</v>
      </c>
      <c r="B27">
        <v>0.021042481602129355</v>
      </c>
    </row>
    <row r="28" spans="1:2" ht="12.75">
      <c r="A28" t="s">
        <v>1211</v>
      </c>
      <c r="B28">
        <v>0.0002378790237660691</v>
      </c>
    </row>
    <row r="29" spans="1:2" ht="12.75">
      <c r="A29" t="s">
        <v>1212</v>
      </c>
      <c r="B29">
        <v>0.0004844486219763109</v>
      </c>
    </row>
    <row r="30" spans="1:2" ht="12.75">
      <c r="A30" t="s">
        <v>1213</v>
      </c>
      <c r="B30">
        <v>1.5762933284540368E-05</v>
      </c>
    </row>
    <row r="31" spans="1:2" ht="12.75">
      <c r="A31" t="s">
        <v>1214</v>
      </c>
      <c r="B31">
        <v>0.00025037859898142034</v>
      </c>
    </row>
    <row r="32" spans="1:2" ht="12.75">
      <c r="A32" t="s">
        <v>1215</v>
      </c>
      <c r="B32">
        <v>4.409876707068946E-06</v>
      </c>
    </row>
    <row r="33" spans="1:2" ht="12.75">
      <c r="A33" t="s">
        <v>1216</v>
      </c>
      <c r="B33">
        <v>7.069056595276916E-05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1185</v>
      </c>
      <c r="B2">
        <v>0</v>
      </c>
    </row>
    <row r="3" spans="1:2" ht="12.75">
      <c r="A3" t="s">
        <v>1186</v>
      </c>
      <c r="B3">
        <v>0.001118070377268522</v>
      </c>
    </row>
    <row r="4" spans="1:2" ht="12.75">
      <c r="A4" t="s">
        <v>1187</v>
      </c>
      <c r="B4">
        <v>0.002153952009456952</v>
      </c>
    </row>
    <row r="5" spans="1:2" ht="12.75">
      <c r="A5" t="s">
        <v>1188</v>
      </c>
      <c r="B5">
        <v>0.0007094631503327106</v>
      </c>
    </row>
    <row r="6" spans="1:2" ht="12.75">
      <c r="A6" t="s">
        <v>1189</v>
      </c>
      <c r="B6">
        <v>0.012006017386924682</v>
      </c>
    </row>
    <row r="7" spans="1:2" ht="12.75">
      <c r="A7" t="s">
        <v>1190</v>
      </c>
      <c r="B7">
        <v>0.0018508500709590444</v>
      </c>
    </row>
    <row r="8" spans="1:2" ht="12.75">
      <c r="A8" t="s">
        <v>1191</v>
      </c>
      <c r="B8">
        <v>0.004339073394165305</v>
      </c>
    </row>
    <row r="9" spans="1:2" ht="12.75">
      <c r="A9" t="s">
        <v>1192</v>
      </c>
      <c r="B9">
        <v>0.006660514693785158</v>
      </c>
    </row>
    <row r="10" spans="1:2" ht="12.75">
      <c r="A10" t="s">
        <v>1193</v>
      </c>
      <c r="B10">
        <v>0.01157737304699046</v>
      </c>
    </row>
    <row r="11" spans="1:2" ht="12.75">
      <c r="A11" t="s">
        <v>1194</v>
      </c>
      <c r="B11">
        <v>0.12618742750129072</v>
      </c>
    </row>
    <row r="12" spans="1:2" ht="12.75">
      <c r="A12" t="s">
        <v>1195</v>
      </c>
      <c r="B12">
        <v>0.019665792676209565</v>
      </c>
    </row>
    <row r="13" spans="1:2" ht="12.75">
      <c r="A13" t="s">
        <v>1196</v>
      </c>
      <c r="B13">
        <v>0.021563539426044293</v>
      </c>
    </row>
    <row r="14" spans="1:2" ht="12.75">
      <c r="A14" t="s">
        <v>1197</v>
      </c>
      <c r="B14">
        <v>0.07123417929545009</v>
      </c>
    </row>
    <row r="15" spans="1:2" ht="12.75">
      <c r="A15" t="s">
        <v>1198</v>
      </c>
      <c r="B15">
        <v>0.007914085609388942</v>
      </c>
    </row>
    <row r="16" spans="1:2" ht="12.75">
      <c r="A16" t="s">
        <v>1199</v>
      </c>
      <c r="B16">
        <v>0.14678806764097446</v>
      </c>
    </row>
    <row r="17" spans="1:2" ht="12.75">
      <c r="A17" t="s">
        <v>1200</v>
      </c>
      <c r="B17">
        <v>0.007988483326636832</v>
      </c>
    </row>
    <row r="18" spans="1:2" ht="12.75">
      <c r="A18" t="s">
        <v>1201</v>
      </c>
      <c r="B18">
        <v>0.014067582357423763</v>
      </c>
    </row>
    <row r="19" spans="1:2" ht="12.75">
      <c r="A19" t="s">
        <v>1202</v>
      </c>
      <c r="B19">
        <v>0.07040174543552587</v>
      </c>
    </row>
    <row r="20" spans="1:2" ht="12.75">
      <c r="A20" t="s">
        <v>1203</v>
      </c>
      <c r="B20">
        <v>0.007279951923601028</v>
      </c>
    </row>
    <row r="21" spans="1:2" ht="12.75">
      <c r="A21" t="s">
        <v>1207</v>
      </c>
      <c r="B21">
        <v>0.22855588438404065</v>
      </c>
    </row>
    <row r="22" spans="1:2" ht="12.75">
      <c r="A22" t="s">
        <v>1204</v>
      </c>
      <c r="B22">
        <v>0.010757750650518953</v>
      </c>
    </row>
    <row r="23" spans="1:2" ht="12.75">
      <c r="A23" t="s">
        <v>1205</v>
      </c>
      <c r="B23">
        <v>0.004587509991850713</v>
      </c>
    </row>
    <row r="24" spans="1:2" ht="12.75">
      <c r="A24" t="s">
        <v>1208</v>
      </c>
      <c r="B24">
        <v>0.0075433071675950316</v>
      </c>
    </row>
    <row r="25" spans="1:2" ht="12.75">
      <c r="A25" t="s">
        <v>1209</v>
      </c>
      <c r="B25">
        <v>0.005407742821825361</v>
      </c>
    </row>
    <row r="26" spans="1:2" ht="12.75">
      <c r="A26" t="s">
        <v>1210</v>
      </c>
      <c r="B26">
        <v>0.19339314693877346</v>
      </c>
    </row>
    <row r="27" spans="1:2" ht="12.75">
      <c r="A27" t="s">
        <v>1211</v>
      </c>
      <c r="B27">
        <v>0.011545376387728064</v>
      </c>
    </row>
    <row r="28" spans="1:2" ht="12.75">
      <c r="A28" t="s">
        <v>1212</v>
      </c>
      <c r="B28">
        <v>3.072032800370219E-05</v>
      </c>
    </row>
    <row r="29" spans="1:2" ht="12.75">
      <c r="A29" t="s">
        <v>1213</v>
      </c>
      <c r="B29">
        <v>0.0002136941279004301</v>
      </c>
    </row>
    <row r="30" spans="1:2" ht="12.75">
      <c r="A30" t="s">
        <v>1214</v>
      </c>
      <c r="B30">
        <v>0.0004038326181495262</v>
      </c>
    </row>
    <row r="31" spans="1:2" ht="12.75">
      <c r="A31" t="s">
        <v>1215</v>
      </c>
      <c r="B31">
        <v>0.003484618160054441</v>
      </c>
    </row>
    <row r="32" spans="1:2" ht="12.75">
      <c r="A32" t="s">
        <v>1216</v>
      </c>
      <c r="B32">
        <v>0.00047938372518687805</v>
      </c>
    </row>
    <row r="33" spans="1:2" ht="12.75">
      <c r="A33" t="s">
        <v>1217</v>
      </c>
      <c r="B33">
        <v>9.086337594437838E-05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v>1999</v>
      </c>
      <c r="B2">
        <v>4.260823541683583E-06</v>
      </c>
    </row>
    <row r="3" spans="1:2" ht="12.75">
      <c r="A3">
        <v>2000</v>
      </c>
      <c r="B3">
        <v>1.634243670473148E-05</v>
      </c>
    </row>
    <row r="4" spans="1:2" ht="12.75">
      <c r="A4">
        <v>2001</v>
      </c>
      <c r="B4">
        <v>1.4636707975726914E-06</v>
      </c>
    </row>
    <row r="5" spans="1:2" ht="12.75">
      <c r="A5">
        <v>2002</v>
      </c>
      <c r="B5">
        <v>9.670379208936849E-05</v>
      </c>
    </row>
    <row r="6" spans="1:2" ht="12.75">
      <c r="A6">
        <v>2003</v>
      </c>
      <c r="B6">
        <v>0.0001229993723922185</v>
      </c>
    </row>
    <row r="7" spans="1:2" ht="12.75">
      <c r="A7">
        <v>2004</v>
      </c>
      <c r="B7">
        <v>0.0004429720408041012</v>
      </c>
    </row>
    <row r="8" spans="1:2" ht="12.75">
      <c r="A8">
        <v>2005</v>
      </c>
      <c r="B8">
        <v>0.0010967768567108013</v>
      </c>
    </row>
    <row r="9" spans="1:2" ht="12.75">
      <c r="A9">
        <v>2006</v>
      </c>
      <c r="B9">
        <v>0.0008342440882418047</v>
      </c>
    </row>
    <row r="10" spans="1:2" ht="12.75">
      <c r="A10">
        <v>2007</v>
      </c>
      <c r="B10">
        <v>0.00156329490829343</v>
      </c>
    </row>
    <row r="11" spans="1:2" ht="12.75">
      <c r="A11">
        <v>2008</v>
      </c>
      <c r="B11">
        <v>0.0007222442546480799</v>
      </c>
    </row>
    <row r="12" spans="1:2" ht="12.75">
      <c r="A12">
        <v>2009</v>
      </c>
      <c r="B12">
        <v>0.002858340134487156</v>
      </c>
    </row>
    <row r="13" spans="1:2" ht="12.75">
      <c r="A13">
        <v>2010</v>
      </c>
      <c r="B13">
        <v>0.005044236365297021</v>
      </c>
    </row>
    <row r="14" spans="1:2" ht="12.75">
      <c r="A14">
        <v>2011</v>
      </c>
      <c r="B14">
        <v>0.0022142921195169815</v>
      </c>
    </row>
    <row r="15" spans="1:2" ht="12.75">
      <c r="A15">
        <v>2012</v>
      </c>
      <c r="B15">
        <v>0.0007975517394284222</v>
      </c>
    </row>
    <row r="16" spans="1:2" ht="12.75">
      <c r="A16">
        <v>2013</v>
      </c>
      <c r="B16">
        <v>0.0027802280350636916</v>
      </c>
    </row>
    <row r="17" spans="1:2" ht="12.75">
      <c r="A17">
        <v>2014</v>
      </c>
      <c r="B17">
        <v>0.018794118316416943</v>
      </c>
    </row>
    <row r="18" spans="1:2" ht="12.75">
      <c r="A18">
        <v>2015</v>
      </c>
      <c r="B18">
        <v>0.18534480892154415</v>
      </c>
    </row>
    <row r="19" spans="1:2" ht="12.75">
      <c r="A19">
        <v>2016</v>
      </c>
      <c r="B19">
        <v>0.2787443821635858</v>
      </c>
    </row>
    <row r="20" spans="1:2" ht="12.75">
      <c r="A20">
        <v>2017</v>
      </c>
      <c r="B20">
        <v>0.1571741560156483</v>
      </c>
    </row>
    <row r="21" spans="1:2" ht="12.75">
      <c r="A21">
        <v>2018</v>
      </c>
      <c r="B21">
        <v>0.12573986091745484</v>
      </c>
    </row>
    <row r="22" spans="1:2" ht="12.75">
      <c r="A22">
        <v>2019</v>
      </c>
      <c r="B22">
        <v>0.1763218723899877</v>
      </c>
    </row>
    <row r="23" spans="1:2" ht="12.75">
      <c r="A23">
        <v>2020</v>
      </c>
      <c r="B23">
        <v>0.039284850637345166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1289</v>
      </c>
      <c r="C1" t="s">
        <v>1290</v>
      </c>
    </row>
    <row r="2" spans="1:3" ht="12.75">
      <c r="A2" t="s">
        <v>1221</v>
      </c>
      <c r="B2">
        <v>0.2076881884694005</v>
      </c>
      <c r="C2">
        <v>0.5151352467478836</v>
      </c>
    </row>
    <row r="3" spans="1:3" ht="12.75">
      <c r="A3" t="s">
        <v>1222</v>
      </c>
      <c r="B3">
        <v>0.3542998606757619</v>
      </c>
      <c r="C3">
        <v>0.3078670245715466</v>
      </c>
    </row>
    <row r="4" spans="1:3" ht="12.75">
      <c r="A4" t="s">
        <v>1223</v>
      </c>
      <c r="B4">
        <v>0.23703224020240857</v>
      </c>
      <c r="C4">
        <v>0.12335329341317365</v>
      </c>
    </row>
    <row r="5" spans="1:3" ht="12.75">
      <c r="A5" t="s">
        <v>1224</v>
      </c>
      <c r="B5">
        <v>0.08395882356943501</v>
      </c>
      <c r="C5">
        <v>0.030889944249432172</v>
      </c>
    </row>
    <row r="6" spans="1:3" ht="12.75">
      <c r="A6" t="s">
        <v>1225</v>
      </c>
      <c r="B6">
        <v>0.11702088708299409</v>
      </c>
      <c r="C6">
        <v>0.022754491017964073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1226</v>
      </c>
      <c r="B2">
        <v>0.0010150526041182875</v>
      </c>
    </row>
    <row r="3" spans="1:2" ht="12.75">
      <c r="A3" t="s">
        <v>1227</v>
      </c>
      <c r="B3">
        <v>0.019895439212204796</v>
      </c>
    </row>
    <row r="4" spans="1:2" ht="12.75">
      <c r="A4" t="s">
        <v>1228</v>
      </c>
      <c r="B4">
        <v>0.18572124598438927</v>
      </c>
    </row>
    <row r="5" spans="1:2" ht="12.75">
      <c r="A5" t="s">
        <v>1229</v>
      </c>
      <c r="B5">
        <v>0.6618069261988545</v>
      </c>
    </row>
    <row r="6" spans="1:2" ht="12.75">
      <c r="A6" t="s">
        <v>1230</v>
      </c>
      <c r="B6">
        <v>0.08261082241095319</v>
      </c>
    </row>
    <row r="7" spans="1:2" ht="12.75">
      <c r="A7" t="s">
        <v>1231</v>
      </c>
      <c r="B7">
        <v>0.037697646913548745</v>
      </c>
    </row>
    <row r="8" spans="1:2" ht="12.75">
      <c r="A8" t="s">
        <v>1232</v>
      </c>
      <c r="B8">
        <v>0.007044774242587835</v>
      </c>
    </row>
    <row r="9" spans="1:2" ht="12.75">
      <c r="A9" t="s">
        <v>1233</v>
      </c>
      <c r="B9">
        <v>0.0029418408734888097</v>
      </c>
    </row>
    <row r="10" spans="1:2" ht="12.75">
      <c r="A10" t="s">
        <v>1234</v>
      </c>
      <c r="B10">
        <v>0.0008784792816642497</v>
      </c>
    </row>
    <row r="11" spans="1:2" ht="12.75">
      <c r="A11" t="s">
        <v>1235</v>
      </c>
      <c r="B11">
        <v>0.00029747722106833924</v>
      </c>
    </row>
    <row r="12" spans="1:2" ht="12.75">
      <c r="A12" t="s">
        <v>1236</v>
      </c>
      <c r="B12">
        <v>7.684309475290097E-05</v>
      </c>
    </row>
    <row r="13" spans="1:2" ht="12.75">
      <c r="A13" t="s">
        <v>1237</v>
      </c>
      <c r="B13">
        <v>1.2396507941527307E-05</v>
      </c>
    </row>
    <row r="14" spans="1:2" ht="12.75">
      <c r="A14" t="s">
        <v>1238</v>
      </c>
      <c r="B14">
        <v>1.0554544276132966E-06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6">
      <selection activeCell="L5" sqref="L5"/>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1839</v>
      </c>
      <c r="G5" s="189"/>
      <c r="H5" s="189"/>
      <c r="I5" s="189"/>
      <c r="J5" s="190"/>
    </row>
    <row r="6" spans="2:10" ht="41.25" customHeight="1">
      <c r="B6" s="188"/>
      <c r="C6" s="189"/>
      <c r="D6" s="189"/>
      <c r="E6" s="193" t="s">
        <v>1840</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1841</v>
      </c>
      <c r="G8" s="189"/>
      <c r="H8" s="189"/>
      <c r="I8" s="189"/>
      <c r="J8" s="190"/>
    </row>
    <row r="9" spans="2:10" ht="21">
      <c r="B9" s="188"/>
      <c r="C9" s="189"/>
      <c r="D9" s="189"/>
      <c r="E9" s="189"/>
      <c r="F9" s="195" t="s">
        <v>1842</v>
      </c>
      <c r="G9" s="189"/>
      <c r="H9" s="189"/>
      <c r="I9" s="189"/>
      <c r="J9" s="190"/>
    </row>
    <row r="10" spans="2:10" ht="21">
      <c r="B10" s="188"/>
      <c r="C10" s="189"/>
      <c r="D10" s="189"/>
      <c r="E10" s="189"/>
      <c r="F10" s="195" t="s">
        <v>1843</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1844</v>
      </c>
      <c r="G22" s="189"/>
      <c r="H22" s="189"/>
      <c r="I22" s="189"/>
      <c r="J22" s="190"/>
    </row>
    <row r="23" spans="2:10" ht="15">
      <c r="B23" s="188"/>
      <c r="C23" s="189"/>
      <c r="I23" s="189"/>
      <c r="J23" s="190"/>
    </row>
    <row r="24" spans="2:10" ht="15">
      <c r="B24" s="188"/>
      <c r="C24" s="189"/>
      <c r="D24" s="197" t="s">
        <v>1845</v>
      </c>
      <c r="E24" s="198" t="s">
        <v>1846</v>
      </c>
      <c r="F24" s="198"/>
      <c r="G24" s="198"/>
      <c r="H24" s="198"/>
      <c r="I24" s="189"/>
      <c r="J24" s="190"/>
    </row>
    <row r="25" spans="2:10" ht="15">
      <c r="B25" s="188"/>
      <c r="C25" s="189"/>
      <c r="I25" s="189"/>
      <c r="J25" s="190"/>
    </row>
    <row r="26" spans="2:10" ht="15">
      <c r="B26" s="188"/>
      <c r="C26" s="189"/>
      <c r="D26" s="197" t="s">
        <v>1847</v>
      </c>
      <c r="E26" s="198" t="s">
        <v>1846</v>
      </c>
      <c r="F26" s="198"/>
      <c r="G26" s="198"/>
      <c r="H26" s="198"/>
      <c r="I26" s="189"/>
      <c r="J26" s="190"/>
    </row>
    <row r="27" spans="2:10" ht="15">
      <c r="B27" s="188"/>
      <c r="C27" s="189"/>
      <c r="D27" s="199"/>
      <c r="E27" s="199"/>
      <c r="F27" s="199"/>
      <c r="G27" s="199"/>
      <c r="H27" s="199"/>
      <c r="I27" s="189"/>
      <c r="J27" s="190"/>
    </row>
    <row r="28" spans="2:10" ht="15">
      <c r="B28" s="188"/>
      <c r="C28" s="189"/>
      <c r="D28" s="197" t="s">
        <v>1848</v>
      </c>
      <c r="E28" s="198"/>
      <c r="F28" s="198"/>
      <c r="G28" s="198"/>
      <c r="H28" s="198"/>
      <c r="I28" s="189"/>
      <c r="J28" s="190"/>
    </row>
    <row r="29" spans="2:10" ht="15">
      <c r="B29" s="188"/>
      <c r="C29" s="189"/>
      <c r="D29" s="200"/>
      <c r="E29" s="200"/>
      <c r="F29" s="200"/>
      <c r="G29" s="200"/>
      <c r="H29" s="200"/>
      <c r="I29" s="189"/>
      <c r="J29" s="190"/>
    </row>
    <row r="30" spans="2:10" ht="15">
      <c r="B30" s="188"/>
      <c r="C30" s="189"/>
      <c r="D30" s="197" t="s">
        <v>1849</v>
      </c>
      <c r="E30" s="198" t="s">
        <v>1846</v>
      </c>
      <c r="F30" s="198"/>
      <c r="G30" s="198"/>
      <c r="H30" s="198"/>
      <c r="I30" s="189"/>
      <c r="J30" s="190"/>
    </row>
    <row r="31" spans="2:10" ht="15">
      <c r="B31" s="188"/>
      <c r="C31" s="189"/>
      <c r="D31" s="201"/>
      <c r="E31" s="201"/>
      <c r="F31" s="201"/>
      <c r="G31" s="201"/>
      <c r="H31" s="201"/>
      <c r="I31" s="189"/>
      <c r="J31" s="190"/>
    </row>
    <row r="32" spans="2:10" ht="15">
      <c r="B32" s="188"/>
      <c r="C32" s="189"/>
      <c r="D32" s="202" t="s">
        <v>1850</v>
      </c>
      <c r="E32" s="198"/>
      <c r="F32" s="198"/>
      <c r="G32" s="198"/>
      <c r="H32" s="198"/>
      <c r="I32" s="189"/>
      <c r="J32" s="190"/>
    </row>
    <row r="33" spans="2:10" ht="15">
      <c r="B33" s="188"/>
      <c r="C33" s="189"/>
      <c r="D33" s="201"/>
      <c r="E33" s="201"/>
      <c r="F33" s="203"/>
      <c r="G33" s="201"/>
      <c r="H33" s="201"/>
      <c r="I33" s="189"/>
      <c r="J33" s="190"/>
    </row>
    <row r="34" spans="2:10" ht="15">
      <c r="B34" s="188"/>
      <c r="C34" s="189"/>
      <c r="D34" s="202" t="s">
        <v>1851</v>
      </c>
      <c r="E34" s="198"/>
      <c r="F34" s="198"/>
      <c r="G34" s="198"/>
      <c r="H34" s="198"/>
      <c r="I34" s="189"/>
      <c r="J34" s="190"/>
    </row>
    <row r="35" spans="2:10" ht="15">
      <c r="B35" s="188"/>
      <c r="C35" s="189"/>
      <c r="D35" s="201"/>
      <c r="E35" s="201"/>
      <c r="F35" s="201"/>
      <c r="G35" s="201"/>
      <c r="H35" s="201"/>
      <c r="I35" s="189"/>
      <c r="J35" s="190"/>
    </row>
    <row r="36" spans="2:10" ht="15">
      <c r="B36" s="188"/>
      <c r="C36" s="189"/>
      <c r="D36" s="202" t="s">
        <v>1852</v>
      </c>
      <c r="E36" s="198"/>
      <c r="F36" s="198"/>
      <c r="G36" s="198"/>
      <c r="H36" s="198"/>
      <c r="I36" s="189"/>
      <c r="J36" s="190"/>
    </row>
    <row r="37" spans="2:10" ht="15">
      <c r="B37" s="188"/>
      <c r="C37" s="189"/>
      <c r="D37" s="204"/>
      <c r="E37" s="204"/>
      <c r="F37" s="204"/>
      <c r="G37" s="204"/>
      <c r="H37" s="204"/>
      <c r="I37" s="189"/>
      <c r="J37" s="190"/>
    </row>
    <row r="38" spans="2:10" ht="15">
      <c r="B38" s="188"/>
      <c r="C38" s="189"/>
      <c r="D38" s="202" t="s">
        <v>1853</v>
      </c>
      <c r="E38" s="198"/>
      <c r="F38" s="198"/>
      <c r="G38" s="198"/>
      <c r="H38" s="198"/>
      <c r="I38" s="189"/>
      <c r="J38" s="190"/>
    </row>
    <row r="39" spans="2:10" ht="15">
      <c r="B39" s="188"/>
      <c r="C39" s="189"/>
      <c r="D39" s="204"/>
      <c r="E39" s="204"/>
      <c r="F39" s="204"/>
      <c r="G39" s="204"/>
      <c r="H39" s="204"/>
      <c r="I39" s="189"/>
      <c r="J39" s="190"/>
    </row>
    <row r="40" spans="2:10" ht="15">
      <c r="B40" s="188"/>
      <c r="C40" s="189"/>
      <c r="D40" s="202" t="s">
        <v>1854</v>
      </c>
      <c r="E40" s="198"/>
      <c r="F40" s="198"/>
      <c r="G40" s="198"/>
      <c r="H40" s="198"/>
      <c r="I40" s="189"/>
      <c r="J40" s="190"/>
    </row>
    <row r="41" spans="2:10" ht="15">
      <c r="B41" s="205"/>
      <c r="C41" s="206"/>
      <c r="D41" s="204"/>
      <c r="E41" s="204"/>
      <c r="F41" s="204"/>
      <c r="G41" s="204"/>
      <c r="H41" s="204"/>
      <c r="I41" s="206"/>
      <c r="J41" s="207"/>
    </row>
    <row r="42" spans="2:10" ht="15">
      <c r="B42" s="205"/>
      <c r="C42" s="206"/>
      <c r="D42" s="202" t="s">
        <v>1855</v>
      </c>
      <c r="E42" s="198"/>
      <c r="F42" s="198"/>
      <c r="G42" s="198"/>
      <c r="H42" s="198"/>
      <c r="I42" s="206"/>
      <c r="J42" s="207"/>
    </row>
    <row r="43" spans="2:10" ht="15">
      <c r="B43" s="205"/>
      <c r="C43" s="206"/>
      <c r="D43" s="204"/>
      <c r="E43" s="204"/>
      <c r="F43" s="204"/>
      <c r="G43" s="204"/>
      <c r="H43" s="204"/>
      <c r="I43" s="206"/>
      <c r="J43" s="207"/>
    </row>
    <row r="44" spans="2:10" ht="15">
      <c r="B44" s="205"/>
      <c r="C44" s="206"/>
      <c r="D44" s="202" t="s">
        <v>1856</v>
      </c>
      <c r="E44" s="198"/>
      <c r="F44" s="198"/>
      <c r="G44" s="198"/>
      <c r="H44" s="198"/>
      <c r="I44" s="206"/>
      <c r="J44" s="207"/>
    </row>
    <row r="45" spans="2:10" ht="15">
      <c r="B45" s="205"/>
      <c r="C45" s="206"/>
      <c r="D45" s="204"/>
      <c r="E45" s="204"/>
      <c r="F45" s="204"/>
      <c r="G45" s="204"/>
      <c r="H45" s="204"/>
      <c r="I45" s="206"/>
      <c r="J45" s="207"/>
    </row>
    <row r="46" spans="2:10" ht="15">
      <c r="B46" s="205"/>
      <c r="C46" s="206"/>
      <c r="D46" s="202" t="s">
        <v>1857</v>
      </c>
      <c r="E46" s="198"/>
      <c r="F46" s="198"/>
      <c r="G46" s="198"/>
      <c r="H46" s="198"/>
      <c r="I46" s="206"/>
      <c r="J46" s="207"/>
    </row>
    <row r="47" spans="2:10" ht="15">
      <c r="B47" s="205"/>
      <c r="C47" s="206"/>
      <c r="D47" s="204"/>
      <c r="E47" s="204"/>
      <c r="F47" s="204"/>
      <c r="G47" s="204"/>
      <c r="H47" s="204"/>
      <c r="I47" s="206"/>
      <c r="J47" s="207"/>
    </row>
    <row r="48" spans="2:10" ht="15">
      <c r="B48" s="205"/>
      <c r="C48" s="206"/>
      <c r="D48" s="202" t="s">
        <v>1858</v>
      </c>
      <c r="E48" s="198"/>
      <c r="F48" s="198"/>
      <c r="G48" s="198"/>
      <c r="H48" s="198"/>
      <c r="I48" s="206"/>
      <c r="J48" s="207"/>
    </row>
    <row r="49" spans="2:10" ht="15">
      <c r="B49" s="205"/>
      <c r="C49" s="206"/>
      <c r="D49" s="204"/>
      <c r="E49" s="204"/>
      <c r="F49" s="204"/>
      <c r="G49" s="204"/>
      <c r="H49" s="204"/>
      <c r="I49" s="206"/>
      <c r="J49" s="207"/>
    </row>
    <row r="50" spans="2:10" ht="15">
      <c r="B50" s="205"/>
      <c r="C50" s="206"/>
      <c r="D50" s="202" t="s">
        <v>1859</v>
      </c>
      <c r="E50" s="198"/>
      <c r="F50" s="198"/>
      <c r="G50" s="198"/>
      <c r="H50" s="198"/>
      <c r="I50" s="206"/>
      <c r="J50" s="207"/>
    </row>
    <row r="51" spans="2:10" ht="15">
      <c r="B51" s="205"/>
      <c r="C51" s="206"/>
      <c r="D51" s="204"/>
      <c r="E51" s="204"/>
      <c r="F51" s="204"/>
      <c r="G51" s="204"/>
      <c r="H51" s="204"/>
      <c r="I51" s="206"/>
      <c r="J51" s="207"/>
    </row>
    <row r="52" spans="2:10" ht="15">
      <c r="B52" s="205"/>
      <c r="C52" s="206"/>
      <c r="D52" s="202" t="s">
        <v>878</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1240</v>
      </c>
      <c r="B2">
        <v>181116077.31999987</v>
      </c>
      <c r="C2">
        <v>2152</v>
      </c>
      <c r="D2">
        <v>0.05144018166606908</v>
      </c>
    </row>
    <row r="3" spans="1:4" ht="12.75">
      <c r="A3" t="s">
        <v>1239</v>
      </c>
      <c r="B3">
        <v>2313072.1600000006</v>
      </c>
      <c r="C3">
        <v>47</v>
      </c>
      <c r="D3">
        <v>0.0011234612166845942</v>
      </c>
    </row>
    <row r="4" spans="1:4" ht="12.75">
      <c r="A4" t="s">
        <v>1029</v>
      </c>
      <c r="B4">
        <v>2846630620.349979</v>
      </c>
      <c r="C4">
        <v>39636</v>
      </c>
      <c r="D4">
        <v>0.9474363571172463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t="s">
        <v>1241</v>
      </c>
      <c r="B2">
        <v>0.003409219977393264</v>
      </c>
    </row>
    <row r="3" spans="1:2" ht="12.75">
      <c r="A3" t="s">
        <v>1242</v>
      </c>
      <c r="B3">
        <v>0.013122338095737013</v>
      </c>
    </row>
    <row r="4" spans="1:2" ht="12.75">
      <c r="A4" t="s">
        <v>1243</v>
      </c>
      <c r="B4">
        <v>0.003675239056629193</v>
      </c>
    </row>
    <row r="5" spans="1:2" ht="12.75">
      <c r="A5" t="s">
        <v>1244</v>
      </c>
      <c r="B5">
        <v>0.006659210363078813</v>
      </c>
    </row>
    <row r="6" spans="1:2" ht="12.75">
      <c r="A6" t="s">
        <v>1245</v>
      </c>
      <c r="B6">
        <v>0.010713205245394044</v>
      </c>
    </row>
    <row r="7" spans="1:2" ht="12.75">
      <c r="A7" t="s">
        <v>1246</v>
      </c>
      <c r="B7">
        <v>0.004403616853653256</v>
      </c>
    </row>
    <row r="8" spans="1:2" ht="12.75">
      <c r="A8" t="s">
        <v>1247</v>
      </c>
      <c r="B8">
        <v>0.0026932406354670388</v>
      </c>
    </row>
    <row r="9" spans="1:2" ht="12.75">
      <c r="A9" t="s">
        <v>1248</v>
      </c>
      <c r="B9">
        <v>0.0013778469426806925</v>
      </c>
    </row>
    <row r="10" spans="1:2" ht="12.75">
      <c r="A10" t="s">
        <v>1249</v>
      </c>
      <c r="B10">
        <v>0.0011539771937225515</v>
      </c>
    </row>
    <row r="11" spans="1:2" ht="12.75">
      <c r="A11" t="s">
        <v>1250</v>
      </c>
      <c r="B11">
        <v>0.0018472225088530408</v>
      </c>
    </row>
    <row r="12" spans="1:2" ht="12.75">
      <c r="A12" t="s">
        <v>1251</v>
      </c>
      <c r="B12">
        <v>4.514937340911805E-06</v>
      </c>
    </row>
    <row r="13" spans="1:2" ht="12.75">
      <c r="A13" t="s">
        <v>1252</v>
      </c>
      <c r="B13">
        <v>0.0014282850599487812</v>
      </c>
    </row>
    <row r="14" spans="1:2" ht="12.75">
      <c r="A14" t="s">
        <v>1253</v>
      </c>
      <c r="B14">
        <v>0.00648187621101021</v>
      </c>
    </row>
    <row r="15" spans="1:2" ht="12.75">
      <c r="A15" t="s">
        <v>1254</v>
      </c>
      <c r="B15">
        <v>0.0009575555039836078</v>
      </c>
    </row>
    <row r="16" spans="1:2" ht="12.75">
      <c r="A16" t="s">
        <v>1255</v>
      </c>
      <c r="B16">
        <v>0.9420726514151077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1256</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1259</v>
      </c>
      <c r="B2">
        <v>53152297.53999998</v>
      </c>
      <c r="C2">
        <v>1063</v>
      </c>
      <c r="D2">
        <v>0.02540934624118561</v>
      </c>
    </row>
    <row r="3" spans="1:4" ht="12.75">
      <c r="A3" t="s">
        <v>1258</v>
      </c>
      <c r="B3">
        <v>95440997.38</v>
      </c>
      <c r="C3">
        <v>551</v>
      </c>
      <c r="D3">
        <v>0.0131707900083662</v>
      </c>
    </row>
    <row r="4" spans="1:4" ht="12.75">
      <c r="A4" t="s">
        <v>1257</v>
      </c>
      <c r="B4">
        <v>2881466474.9099827</v>
      </c>
      <c r="C4">
        <v>40221</v>
      </c>
      <c r="D4">
        <v>0.9614198637504482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9.385620139630292E-05</v>
      </c>
    </row>
    <row r="3" spans="1:2" ht="12.75">
      <c r="A3" t="s">
        <v>1260</v>
      </c>
      <c r="B3">
        <v>0.014403258141818268</v>
      </c>
    </row>
    <row r="4" spans="1:2" ht="12.75">
      <c r="A4" t="s">
        <v>1261</v>
      </c>
      <c r="B4">
        <v>0.05580917633498954</v>
      </c>
    </row>
    <row r="5" spans="1:2" ht="12.75">
      <c r="A5" t="s">
        <v>1262</v>
      </c>
      <c r="B5">
        <v>0.09012098371423226</v>
      </c>
    </row>
    <row r="6" spans="1:2" ht="12.75">
      <c r="A6" t="s">
        <v>1263</v>
      </c>
      <c r="B6">
        <v>0.10540106633207383</v>
      </c>
    </row>
    <row r="7" spans="1:2" ht="12.75">
      <c r="A7" t="s">
        <v>1264</v>
      </c>
      <c r="B7">
        <v>0.12199421005505114</v>
      </c>
    </row>
    <row r="8" spans="1:2" ht="12.75">
      <c r="A8" t="s">
        <v>1265</v>
      </c>
      <c r="B8">
        <v>0.12753278101893004</v>
      </c>
    </row>
    <row r="9" spans="1:2" ht="12.75">
      <c r="A9" t="s">
        <v>1266</v>
      </c>
      <c r="B9">
        <v>0.13494348223795638</v>
      </c>
    </row>
    <row r="10" spans="1:2" ht="12.75">
      <c r="A10" t="s">
        <v>1267</v>
      </c>
      <c r="B10">
        <v>0.13400358141541913</v>
      </c>
    </row>
    <row r="11" spans="1:2" ht="12.75">
      <c r="A11" t="s">
        <v>1268</v>
      </c>
      <c r="B11">
        <v>0.1411326389756305</v>
      </c>
    </row>
    <row r="12" spans="1:2" ht="12.75">
      <c r="A12" t="s">
        <v>1269</v>
      </c>
      <c r="B12">
        <v>0.060803818371654134</v>
      </c>
    </row>
    <row r="13" spans="1:2" ht="12.75">
      <c r="A13" t="s">
        <v>1270</v>
      </c>
      <c r="B13">
        <v>0.005167091628320718</v>
      </c>
    </row>
    <row r="14" spans="1:2" ht="12.75">
      <c r="A14" t="s">
        <v>1271</v>
      </c>
      <c r="B14">
        <v>0.0016232758901240923</v>
      </c>
    </row>
    <row r="15" spans="1:2" ht="12.75">
      <c r="A15" t="s">
        <v>1272</v>
      </c>
      <c r="B15">
        <v>0.006970779682403765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1273</v>
      </c>
      <c r="B2">
        <v>0.003851565126272992</v>
      </c>
    </row>
    <row r="3" spans="1:2" ht="12.75">
      <c r="A3" t="s">
        <v>1274</v>
      </c>
      <c r="B3">
        <v>0.02185191782329591</v>
      </c>
    </row>
    <row r="4" spans="1:2" ht="12.75">
      <c r="A4" t="s">
        <v>1275</v>
      </c>
      <c r="B4">
        <v>0.06237150153991969</v>
      </c>
    </row>
    <row r="5" spans="1:2" ht="12.75">
      <c r="A5" t="s">
        <v>1276</v>
      </c>
      <c r="B5">
        <v>0.14358237012744135</v>
      </c>
    </row>
    <row r="6" spans="1:2" ht="12.75">
      <c r="A6" t="s">
        <v>1277</v>
      </c>
      <c r="B6">
        <v>0.20648457963094943</v>
      </c>
    </row>
    <row r="7" spans="1:2" ht="12.75">
      <c r="A7" t="s">
        <v>1278</v>
      </c>
      <c r="B7">
        <v>0.02568939495024126</v>
      </c>
    </row>
    <row r="8" spans="1:2" ht="12.75">
      <c r="A8" t="s">
        <v>1279</v>
      </c>
      <c r="B8">
        <v>0.039583556923277856</v>
      </c>
    </row>
    <row r="9" spans="1:2" ht="12.75">
      <c r="A9" t="s">
        <v>1280</v>
      </c>
      <c r="B9">
        <v>0.048391108584708346</v>
      </c>
    </row>
    <row r="10" spans="1:2" ht="12.75">
      <c r="A10" t="s">
        <v>1281</v>
      </c>
      <c r="B10">
        <v>0.06064011045904513</v>
      </c>
    </row>
    <row r="11" spans="1:2" ht="12.75">
      <c r="A11" t="s">
        <v>1282</v>
      </c>
      <c r="B11">
        <v>0.04866522139867659</v>
      </c>
    </row>
    <row r="12" spans="1:2" ht="12.75">
      <c r="A12" t="s">
        <v>1283</v>
      </c>
      <c r="B12">
        <v>0.16072115492867728</v>
      </c>
    </row>
    <row r="13" spans="1:2" ht="12.75">
      <c r="A13" t="s">
        <v>1284</v>
      </c>
      <c r="B13">
        <v>0.0697681190631631</v>
      </c>
    </row>
    <row r="14" spans="1:2" ht="12.75">
      <c r="A14" t="s">
        <v>1285</v>
      </c>
      <c r="B14">
        <v>0.030256862063530735</v>
      </c>
    </row>
    <row r="15" spans="1:2" ht="12.75">
      <c r="A15" t="s">
        <v>1286</v>
      </c>
      <c r="B15">
        <v>0.07814253738080032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1287</v>
      </c>
      <c r="B2">
        <v>0.011453173308837725</v>
      </c>
    </row>
    <row r="3" spans="1:2" ht="12.75">
      <c r="A3" t="s">
        <v>1186</v>
      </c>
      <c r="B3">
        <v>0.018484840140015547</v>
      </c>
    </row>
    <row r="4" spans="1:2" ht="12.75">
      <c r="A4" t="s">
        <v>1187</v>
      </c>
      <c r="B4">
        <v>0.07886518138663867</v>
      </c>
    </row>
    <row r="5" spans="1:2" ht="12.75">
      <c r="A5" t="s">
        <v>1188</v>
      </c>
      <c r="B5">
        <v>0.0799411519211024</v>
      </c>
    </row>
    <row r="6" spans="1:2" ht="12.75">
      <c r="A6" t="s">
        <v>1189</v>
      </c>
      <c r="B6">
        <v>0.09180643176738632</v>
      </c>
    </row>
    <row r="7" spans="1:2" ht="12.75">
      <c r="A7" t="s">
        <v>1190</v>
      </c>
      <c r="B7">
        <v>0.09136416894031506</v>
      </c>
    </row>
    <row r="8" spans="1:2" ht="12.75">
      <c r="A8" t="s">
        <v>1191</v>
      </c>
      <c r="B8">
        <v>0.07783397244115449</v>
      </c>
    </row>
    <row r="9" spans="1:2" ht="12.75">
      <c r="A9" t="s">
        <v>1192</v>
      </c>
      <c r="B9">
        <v>0.10981241224448489</v>
      </c>
    </row>
    <row r="10" spans="1:2" ht="12.75">
      <c r="A10" t="s">
        <v>1193</v>
      </c>
      <c r="B10">
        <v>0.11513723719039803</v>
      </c>
    </row>
    <row r="11" spans="1:2" ht="12.75">
      <c r="A11" t="s">
        <v>1194</v>
      </c>
      <c r="B11">
        <v>0.10051043561991753</v>
      </c>
    </row>
    <row r="12" spans="1:2" ht="12.75">
      <c r="A12" t="s">
        <v>1195</v>
      </c>
      <c r="B12">
        <v>0.07979077049148907</v>
      </c>
    </row>
    <row r="13" spans="1:2" ht="12.75">
      <c r="A13" t="s">
        <v>1196</v>
      </c>
      <c r="B13">
        <v>0.07667647002324145</v>
      </c>
    </row>
    <row r="14" spans="1:2" ht="12.75">
      <c r="A14" t="s">
        <v>1197</v>
      </c>
      <c r="B14">
        <v>0.06159983869574685</v>
      </c>
    </row>
    <row r="15" spans="1:2" ht="12.75">
      <c r="A15" t="s">
        <v>1198</v>
      </c>
      <c r="B15">
        <v>0.005756377443002899</v>
      </c>
    </row>
    <row r="16" spans="1:2" ht="12.75">
      <c r="A16" t="s">
        <v>1199</v>
      </c>
      <c r="B16">
        <v>0.0008078109825989751</v>
      </c>
    </row>
    <row r="17" spans="1:2" ht="12.75">
      <c r="A17" t="s">
        <v>1200</v>
      </c>
      <c r="B17">
        <v>6.886402772566649E-05</v>
      </c>
    </row>
    <row r="18" spans="1:2" ht="12.75">
      <c r="A18" t="s">
        <v>1201</v>
      </c>
      <c r="B18">
        <v>1.5762933284540337E-05</v>
      </c>
    </row>
    <row r="19" spans="1:2" ht="12.75">
      <c r="A19" t="s">
        <v>1202</v>
      </c>
      <c r="B19">
        <v>4.409876707068938E-06</v>
      </c>
    </row>
    <row r="20" spans="1:2" ht="12.75">
      <c r="A20" t="s">
        <v>1203</v>
      </c>
      <c r="B20">
        <v>7.069056595276903E-05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1255</v>
      </c>
      <c r="B2">
        <v>0.9420726514151081</v>
      </c>
    </row>
    <row r="3" spans="1:2" ht="12.75">
      <c r="A3" t="s">
        <v>1287</v>
      </c>
      <c r="B3">
        <v>0.018915881977211228</v>
      </c>
    </row>
    <row r="4" spans="1:2" ht="12.75">
      <c r="A4" t="s">
        <v>1186</v>
      </c>
      <c r="B4">
        <v>0.015199861282797102</v>
      </c>
    </row>
    <row r="5" spans="1:2" ht="12.75">
      <c r="A5" t="s">
        <v>1187</v>
      </c>
      <c r="B5">
        <v>0.008612584738374389</v>
      </c>
    </row>
    <row r="6" spans="1:2" ht="12.75">
      <c r="A6" t="s">
        <v>1188</v>
      </c>
      <c r="B6">
        <v>0.0038726027112852518</v>
      </c>
    </row>
    <row r="7" spans="1:2" ht="12.75">
      <c r="A7" t="s">
        <v>1189</v>
      </c>
      <c r="B7">
        <v>0.0024587011002815944</v>
      </c>
    </row>
    <row r="8" spans="1:2" ht="12.75">
      <c r="A8" t="s">
        <v>1192</v>
      </c>
      <c r="B8">
        <v>0.005164200517034006</v>
      </c>
    </row>
    <row r="9" spans="1:2" ht="12.75">
      <c r="A9" t="s">
        <v>1191</v>
      </c>
      <c r="B9">
        <v>0.0037035162579085405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40" t="s">
        <v>987</v>
      </c>
      <c r="H3" s="41"/>
      <c r="I3" s="41"/>
      <c r="J3" s="41"/>
      <c r="K3" s="41"/>
      <c r="L3" s="41"/>
      <c r="M3" s="41"/>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42" t="s">
        <v>1295</v>
      </c>
      <c r="C6" s="43"/>
      <c r="D6" s="43"/>
      <c r="E6" s="43"/>
      <c r="F6" s="43"/>
      <c r="G6" s="43"/>
      <c r="H6" s="43"/>
      <c r="I6" s="43"/>
      <c r="J6" s="43"/>
      <c r="K6" s="43"/>
      <c r="L6" s="43"/>
      <c r="M6" s="43"/>
    </row>
    <row r="7" spans="2:13" ht="14.25" customHeight="1">
      <c r="B7" s="1"/>
      <c r="C7" s="1"/>
      <c r="D7" s="1"/>
      <c r="E7" s="1"/>
      <c r="F7" s="1"/>
      <c r="G7" s="1"/>
      <c r="H7" s="1"/>
      <c r="I7" s="1"/>
      <c r="J7" s="1"/>
      <c r="K7" s="1"/>
      <c r="L7" s="1"/>
      <c r="M7" s="1"/>
    </row>
    <row r="8" spans="2:13" ht="21" customHeight="1">
      <c r="B8" s="47" t="s">
        <v>1122</v>
      </c>
      <c r="C8" s="48"/>
      <c r="D8" s="1"/>
      <c r="E8" s="49">
        <v>44104</v>
      </c>
      <c r="F8" s="34"/>
      <c r="G8" s="34"/>
      <c r="H8" s="34"/>
      <c r="I8" s="1"/>
      <c r="J8" s="1"/>
      <c r="K8" s="1"/>
      <c r="L8" s="1"/>
      <c r="M8" s="1"/>
    </row>
    <row r="9" spans="2:13" ht="13.5" customHeight="1">
      <c r="B9" s="1"/>
      <c r="C9" s="1"/>
      <c r="D9" s="1"/>
      <c r="E9" s="1"/>
      <c r="F9" s="1"/>
      <c r="G9" s="1"/>
      <c r="H9" s="1"/>
      <c r="I9" s="1"/>
      <c r="J9" s="1"/>
      <c r="K9" s="1"/>
      <c r="L9" s="1"/>
      <c r="M9" s="1"/>
    </row>
    <row r="10" spans="2:13" ht="18.75" customHeight="1">
      <c r="B10" s="154" t="s">
        <v>1296</v>
      </c>
      <c r="C10" s="70"/>
      <c r="D10" s="70"/>
      <c r="E10" s="70"/>
      <c r="F10" s="70"/>
      <c r="G10" s="70"/>
      <c r="H10" s="70"/>
      <c r="I10" s="70"/>
      <c r="J10" s="70"/>
      <c r="K10" s="70"/>
      <c r="L10" s="70"/>
      <c r="M10" s="71"/>
    </row>
    <row r="11" spans="2:13" ht="15" customHeight="1">
      <c r="B11" s="1"/>
      <c r="C11" s="1"/>
      <c r="D11" s="1"/>
      <c r="E11" s="1"/>
      <c r="F11" s="1"/>
      <c r="G11" s="1"/>
      <c r="H11" s="1"/>
      <c r="I11" s="1"/>
      <c r="J11" s="1"/>
      <c r="K11" s="1"/>
      <c r="L11" s="1"/>
      <c r="M11" s="1"/>
    </row>
    <row r="12" spans="2:13" ht="15" customHeight="1">
      <c r="B12" s="3"/>
      <c r="C12" s="35" t="s">
        <v>1181</v>
      </c>
      <c r="D12" s="32"/>
      <c r="E12" s="32"/>
      <c r="F12" s="32"/>
      <c r="G12" s="32"/>
      <c r="H12" s="35" t="s">
        <v>1182</v>
      </c>
      <c r="I12" s="32"/>
      <c r="J12" s="4" t="s">
        <v>1183</v>
      </c>
      <c r="K12" s="35" t="s">
        <v>1182</v>
      </c>
      <c r="L12" s="32"/>
      <c r="M12" s="1"/>
    </row>
    <row r="13" spans="2:13" ht="15" customHeight="1">
      <c r="B13" s="5" t="s">
        <v>1297</v>
      </c>
      <c r="C13" s="149">
        <v>3026359118.849968</v>
      </c>
      <c r="D13" s="34"/>
      <c r="E13" s="34"/>
      <c r="F13" s="34"/>
      <c r="G13" s="34"/>
      <c r="H13" s="150">
        <v>0.9987786871345422</v>
      </c>
      <c r="I13" s="34"/>
      <c r="J13" s="21">
        <v>41797</v>
      </c>
      <c r="K13" s="150">
        <v>0.9990916696545954</v>
      </c>
      <c r="L13" s="34"/>
      <c r="M13" s="1"/>
    </row>
    <row r="14" spans="2:13" ht="17.25" customHeight="1">
      <c r="B14" s="5" t="s">
        <v>1291</v>
      </c>
      <c r="C14" s="149">
        <v>2267020.95</v>
      </c>
      <c r="D14" s="34"/>
      <c r="E14" s="34"/>
      <c r="F14" s="34"/>
      <c r="G14" s="34"/>
      <c r="H14" s="150">
        <v>0.0007481769741219378</v>
      </c>
      <c r="I14" s="34"/>
      <c r="J14" s="21">
        <v>20</v>
      </c>
      <c r="K14" s="150">
        <v>0.0004780686028445082</v>
      </c>
      <c r="L14" s="34"/>
      <c r="M14" s="1"/>
    </row>
    <row r="15" spans="2:13" ht="16.5" customHeight="1">
      <c r="B15" s="5" t="s">
        <v>1292</v>
      </c>
      <c r="C15" s="149">
        <v>1015027.06</v>
      </c>
      <c r="D15" s="34"/>
      <c r="E15" s="34"/>
      <c r="F15" s="34"/>
      <c r="G15" s="34"/>
      <c r="H15" s="150">
        <v>0.0003349858211070729</v>
      </c>
      <c r="I15" s="34"/>
      <c r="J15" s="21">
        <v>11</v>
      </c>
      <c r="K15" s="150">
        <v>0.0002629377315644795</v>
      </c>
      <c r="L15" s="34"/>
      <c r="M15" s="1"/>
    </row>
    <row r="16" spans="2:13" ht="16.5" customHeight="1">
      <c r="B16" s="5" t="s">
        <v>1293</v>
      </c>
      <c r="C16" s="149">
        <v>199081.91</v>
      </c>
      <c r="D16" s="34"/>
      <c r="E16" s="34"/>
      <c r="F16" s="34"/>
      <c r="G16" s="34"/>
      <c r="H16" s="150">
        <v>6.570230461532167E-05</v>
      </c>
      <c r="I16" s="34"/>
      <c r="J16" s="21">
        <v>2</v>
      </c>
      <c r="K16" s="150">
        <v>4.7806860284450816E-05</v>
      </c>
      <c r="L16" s="34"/>
      <c r="M16" s="1"/>
    </row>
    <row r="17" spans="2:13" ht="16.5" customHeight="1">
      <c r="B17" s="5" t="s">
        <v>1294</v>
      </c>
      <c r="C17" s="149">
        <v>219521.06</v>
      </c>
      <c r="D17" s="34"/>
      <c r="E17" s="34"/>
      <c r="F17" s="34"/>
      <c r="G17" s="34"/>
      <c r="H17" s="150">
        <v>7.244776561365272E-05</v>
      </c>
      <c r="I17" s="34"/>
      <c r="J17" s="21">
        <v>5</v>
      </c>
      <c r="K17" s="150">
        <v>0.00011951715071112705</v>
      </c>
      <c r="L17" s="34"/>
      <c r="M17" s="1"/>
    </row>
    <row r="18" spans="2:13" ht="16.5" customHeight="1">
      <c r="B18" s="22" t="s">
        <v>64</v>
      </c>
      <c r="C18" s="151">
        <v>3030059769.8299675</v>
      </c>
      <c r="D18" s="152"/>
      <c r="E18" s="152"/>
      <c r="F18" s="152"/>
      <c r="G18" s="152"/>
      <c r="H18" s="153">
        <v>1.0000000000000127</v>
      </c>
      <c r="I18" s="152"/>
      <c r="J18" s="23">
        <v>41835</v>
      </c>
      <c r="K18" s="153">
        <v>1</v>
      </c>
      <c r="L18" s="152"/>
      <c r="M18" s="1"/>
    </row>
    <row r="19" spans="2:13" ht="8.25" customHeight="1">
      <c r="B19" s="1"/>
      <c r="C19" s="1"/>
      <c r="D19" s="1"/>
      <c r="E19" s="1"/>
      <c r="F19" s="1"/>
      <c r="G19" s="1"/>
      <c r="H19" s="1"/>
      <c r="I19" s="1"/>
      <c r="J19" s="1"/>
      <c r="K19" s="1"/>
      <c r="L19" s="1"/>
      <c r="M19" s="1"/>
    </row>
    <row r="20" ht="340.5" customHeight="1"/>
  </sheetData>
  <sheetProtection/>
  <mergeCells count="26">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5:G15"/>
    <mergeCell ref="H15:I15"/>
    <mergeCell ref="K15:L15"/>
    <mergeCell ref="C16:G16"/>
    <mergeCell ref="H16:I16"/>
    <mergeCell ref="K16:L16"/>
    <mergeCell ref="C17:G17"/>
    <mergeCell ref="H17:I17"/>
    <mergeCell ref="K17:L17"/>
    <mergeCell ref="C18:G18"/>
    <mergeCell ref="H18:I18"/>
    <mergeCell ref="K18:L18"/>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1288</v>
      </c>
    </row>
    <row r="2" spans="1:3" ht="12.75">
      <c r="A2" t="s">
        <v>1291</v>
      </c>
      <c r="B2">
        <v>2267020.9499999997</v>
      </c>
      <c r="C2">
        <v>20</v>
      </c>
    </row>
    <row r="3" spans="1:3" ht="12.75">
      <c r="A3" t="s">
        <v>1292</v>
      </c>
      <c r="B3">
        <v>1015027.06</v>
      </c>
      <c r="C3">
        <v>11</v>
      </c>
    </row>
    <row r="4" spans="1:3" ht="12.75">
      <c r="A4" t="s">
        <v>1293</v>
      </c>
      <c r="B4">
        <v>199081.91</v>
      </c>
      <c r="C4">
        <v>2</v>
      </c>
    </row>
    <row r="5" spans="1:3" ht="12.75">
      <c r="A5" t="s">
        <v>1294</v>
      </c>
      <c r="B5">
        <v>219521.06000000003</v>
      </c>
      <c r="C5">
        <v>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37">
      <selection activeCell="D300" sqref="D300"/>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1860</v>
      </c>
      <c r="B1" s="212"/>
      <c r="C1" s="213"/>
      <c r="D1" s="213"/>
      <c r="E1" s="213"/>
      <c r="F1" s="214" t="s">
        <v>1861</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1862</v>
      </c>
      <c r="H7" s="213"/>
      <c r="L7" s="213"/>
      <c r="M7" s="213"/>
    </row>
    <row r="8" spans="2:13" ht="15">
      <c r="B8" s="224" t="s">
        <v>4</v>
      </c>
      <c r="F8" s="216" t="s">
        <v>1863</v>
      </c>
      <c r="H8" s="213"/>
      <c r="L8" s="213"/>
      <c r="M8" s="213"/>
    </row>
    <row r="9" spans="2:13" ht="15">
      <c r="B9" s="223" t="s">
        <v>1864</v>
      </c>
      <c r="H9" s="213"/>
      <c r="L9" s="213"/>
      <c r="M9" s="213"/>
    </row>
    <row r="10" spans="2:13" ht="15">
      <c r="B10" s="223" t="s">
        <v>383</v>
      </c>
      <c r="H10" s="213"/>
      <c r="L10" s="213"/>
      <c r="M10" s="213"/>
    </row>
    <row r="11" spans="2:13" ht="15.75" thickBot="1">
      <c r="B11" s="225" t="s">
        <v>392</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1865</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1866</v>
      </c>
      <c r="B16" s="230" t="s">
        <v>11</v>
      </c>
      <c r="C16" s="216" t="s">
        <v>12</v>
      </c>
      <c r="E16" s="222"/>
      <c r="F16" s="222"/>
      <c r="H16" s="213"/>
      <c r="L16" s="213"/>
      <c r="M16" s="213"/>
    </row>
    <row r="17" spans="1:13" ht="15">
      <c r="A17" s="216" t="s">
        <v>13</v>
      </c>
      <c r="B17" s="230" t="s">
        <v>14</v>
      </c>
      <c r="C17" s="231">
        <v>44104</v>
      </c>
      <c r="E17" s="222"/>
      <c r="F17" s="222"/>
      <c r="H17" s="213"/>
      <c r="L17" s="213"/>
      <c r="M17" s="213"/>
    </row>
    <row r="18" spans="1:13" ht="15" outlineLevel="1">
      <c r="A18" s="216" t="s">
        <v>15</v>
      </c>
      <c r="B18" s="232" t="s">
        <v>1867</v>
      </c>
      <c r="C18" s="233" t="s">
        <v>2058</v>
      </c>
      <c r="E18" s="222"/>
      <c r="F18" s="222"/>
      <c r="H18" s="213"/>
      <c r="L18" s="213"/>
      <c r="M18" s="213"/>
    </row>
    <row r="19" spans="1:13" ht="15" outlineLevel="1">
      <c r="A19" s="216" t="s">
        <v>16</v>
      </c>
      <c r="B19" s="232" t="s">
        <v>1868</v>
      </c>
      <c r="E19" s="222"/>
      <c r="F19" s="222"/>
      <c r="H19" s="213"/>
      <c r="L19" s="213"/>
      <c r="M19" s="213"/>
    </row>
    <row r="20" spans="1:13" ht="15" outlineLevel="1">
      <c r="A20" s="216" t="s">
        <v>1869</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1870</v>
      </c>
      <c r="B23" s="232"/>
      <c r="E23" s="222"/>
      <c r="F23" s="222"/>
      <c r="H23" s="213"/>
      <c r="L23" s="213"/>
      <c r="M23" s="213"/>
    </row>
    <row r="24" spans="1:13" ht="15" outlineLevel="1">
      <c r="A24" s="216" t="s">
        <v>1871</v>
      </c>
      <c r="B24" s="232"/>
      <c r="E24" s="222"/>
      <c r="F24" s="222"/>
      <c r="H24" s="213"/>
      <c r="L24" s="213"/>
      <c r="M24" s="213"/>
    </row>
    <row r="25" spans="1:13" ht="15" outlineLevel="1">
      <c r="A25" s="216" t="s">
        <v>1872</v>
      </c>
      <c r="B25" s="232"/>
      <c r="E25" s="222"/>
      <c r="F25" s="222"/>
      <c r="H25" s="213"/>
      <c r="L25" s="213"/>
      <c r="M25" s="213"/>
    </row>
    <row r="26" spans="1:13" ht="18.75">
      <c r="A26" s="228"/>
      <c r="B26" s="227" t="s">
        <v>1862</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1873</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1874</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1875</v>
      </c>
      <c r="C38" s="241">
        <v>3030.0597698299666</v>
      </c>
      <c r="F38" s="235"/>
      <c r="H38" s="213"/>
      <c r="L38" s="213"/>
      <c r="M38" s="213"/>
    </row>
    <row r="39" spans="1:13" ht="15">
      <c r="A39" s="216" t="s">
        <v>33</v>
      </c>
      <c r="B39" s="235" t="s">
        <v>34</v>
      </c>
      <c r="C39" s="241">
        <v>2250</v>
      </c>
      <c r="F39" s="235"/>
      <c r="H39" s="213"/>
      <c r="L39" s="213"/>
      <c r="M39" s="213"/>
    </row>
    <row r="40" spans="1:13" ht="15" outlineLevel="1">
      <c r="A40" s="216" t="s">
        <v>35</v>
      </c>
      <c r="B40" s="242" t="s">
        <v>36</v>
      </c>
      <c r="C40" s="243">
        <v>3527.6561427683832</v>
      </c>
      <c r="F40" s="235"/>
      <c r="H40" s="213"/>
      <c r="L40" s="213"/>
      <c r="M40" s="213"/>
    </row>
    <row r="41" spans="1:13" ht="15" outlineLevel="1">
      <c r="A41" s="216" t="s">
        <v>37</v>
      </c>
      <c r="B41" s="242" t="s">
        <v>38</v>
      </c>
      <c r="C41" s="243">
        <v>2390.8165377750997</v>
      </c>
      <c r="F41" s="235"/>
      <c r="H41" s="213"/>
      <c r="L41" s="213"/>
      <c r="M41" s="213"/>
    </row>
    <row r="42" spans="1:13" ht="15" outlineLevel="1">
      <c r="A42" s="216" t="s">
        <v>39</v>
      </c>
      <c r="B42" s="235"/>
      <c r="F42" s="235"/>
      <c r="H42" s="213"/>
      <c r="L42" s="213"/>
      <c r="M42" s="213"/>
    </row>
    <row r="43" spans="1:13" ht="15" outlineLevel="1">
      <c r="A43" s="216" t="s">
        <v>1876</v>
      </c>
      <c r="B43" s="235"/>
      <c r="F43" s="235"/>
      <c r="H43" s="213"/>
      <c r="L43" s="213"/>
      <c r="M43" s="213"/>
    </row>
    <row r="44" spans="1:13" ht="15" customHeight="1">
      <c r="A44" s="237"/>
      <c r="B44" s="238" t="s">
        <v>1877</v>
      </c>
      <c r="C44" s="244" t="s">
        <v>1878</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0.3466932310355406</v>
      </c>
      <c r="E45" s="245"/>
      <c r="F45" s="245">
        <v>0.05</v>
      </c>
      <c r="G45" s="216" t="s">
        <v>45</v>
      </c>
      <c r="H45" s="213"/>
      <c r="L45" s="213"/>
      <c r="M45" s="213"/>
    </row>
    <row r="46" spans="1:13" ht="15" outlineLevel="1">
      <c r="A46" s="216" t="s">
        <v>46</v>
      </c>
      <c r="B46" s="232" t="s">
        <v>1879</v>
      </c>
      <c r="C46" s="245"/>
      <c r="D46" s="245"/>
      <c r="E46" s="245"/>
      <c r="F46" s="245"/>
      <c r="G46" s="245"/>
      <c r="H46" s="213"/>
      <c r="L46" s="213"/>
      <c r="M46" s="213"/>
    </row>
    <row r="47" spans="1:13" ht="15" outlineLevel="1">
      <c r="A47" s="216" t="s">
        <v>47</v>
      </c>
      <c r="B47" s="232" t="s">
        <v>1880</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1881</v>
      </c>
      <c r="B50" s="232"/>
      <c r="C50" s="245"/>
      <c r="D50" s="245"/>
      <c r="E50" s="245"/>
      <c r="F50" s="245"/>
      <c r="G50" s="245"/>
      <c r="H50" s="213"/>
      <c r="L50" s="213"/>
      <c r="M50" s="213"/>
    </row>
    <row r="51" spans="1:13" ht="15" outlineLevel="1">
      <c r="A51" s="216" t="s">
        <v>1882</v>
      </c>
      <c r="B51" s="232"/>
      <c r="C51" s="245"/>
      <c r="D51" s="245"/>
      <c r="E51" s="245"/>
      <c r="F51" s="245"/>
      <c r="G51" s="245"/>
      <c r="H51" s="213"/>
      <c r="L51" s="213"/>
      <c r="M51" s="213"/>
    </row>
    <row r="52" spans="1:13" ht="15" customHeight="1">
      <c r="A52" s="237"/>
      <c r="B52" s="238" t="s">
        <v>1883</v>
      </c>
      <c r="C52" s="237" t="s">
        <v>50</v>
      </c>
      <c r="D52" s="237"/>
      <c r="E52" s="239"/>
      <c r="F52" s="240" t="s">
        <v>277</v>
      </c>
      <c r="G52" s="240"/>
      <c r="H52" s="213"/>
      <c r="L52" s="213"/>
      <c r="M52" s="213"/>
    </row>
    <row r="53" spans="1:13" ht="15">
      <c r="A53" s="216" t="s">
        <v>51</v>
      </c>
      <c r="B53" s="235" t="s">
        <v>52</v>
      </c>
      <c r="C53" s="241">
        <v>3030.059769830006</v>
      </c>
      <c r="E53" s="246"/>
      <c r="F53" s="247">
        <f>IF($C$58=0,"",IF(C53="[for completion]","",C53/$C$58))</f>
        <v>0.9957279840084357</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13</v>
      </c>
      <c r="E56" s="246"/>
      <c r="F56" s="248">
        <f>IF($C$58=0,"",IF(C56="[for completion]","",C56/$C$58))</f>
        <v>0.004272015991564377</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3043.059769830006</v>
      </c>
      <c r="D58" s="246"/>
      <c r="E58" s="246"/>
      <c r="F58" s="251">
        <f>SUM(F53:F57)</f>
        <v>1</v>
      </c>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1884</v>
      </c>
      <c r="D65" s="244" t="s">
        <v>1885</v>
      </c>
      <c r="E65" s="239"/>
      <c r="F65" s="240" t="s">
        <v>72</v>
      </c>
      <c r="G65" s="255" t="s">
        <v>73</v>
      </c>
      <c r="H65" s="213"/>
      <c r="L65" s="213"/>
      <c r="M65" s="213"/>
    </row>
    <row r="66" spans="1:13" ht="15">
      <c r="A66" s="216" t="s">
        <v>74</v>
      </c>
      <c r="B66" s="235" t="s">
        <v>1886</v>
      </c>
      <c r="C66" s="243">
        <v>7.263792313013464</v>
      </c>
      <c r="D66" s="256" t="s">
        <v>1887</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34.70379968000001</v>
      </c>
      <c r="D70" s="256" t="s">
        <v>1887</v>
      </c>
      <c r="E70" s="259"/>
      <c r="F70" s="247">
        <f aca="true" t="shared" si="1" ref="F70:F76">IF($C$77=0,"",IF(C70="[for completion]","",C70/$C$77))</f>
        <v>0.01145317330883774</v>
      </c>
      <c r="G70" s="247">
        <f>IF($D$77=0,"",IF(D70="[Mark as ND1 if not relevant]","",D70/$D$77))</f>
      </c>
      <c r="H70" s="213"/>
      <c r="L70" s="213"/>
      <c r="M70" s="213"/>
    </row>
    <row r="71" spans="1:13" ht="15">
      <c r="A71" s="216" t="s">
        <v>79</v>
      </c>
      <c r="B71" s="259" t="s">
        <v>108</v>
      </c>
      <c r="C71" s="243">
        <v>56.01017045999996</v>
      </c>
      <c r="D71" s="256" t="s">
        <v>1887</v>
      </c>
      <c r="E71" s="259"/>
      <c r="F71" s="247">
        <f t="shared" si="1"/>
        <v>0.01848484014001557</v>
      </c>
      <c r="G71" s="247">
        <f aca="true" t="shared" si="2" ref="G71:G76">IF($D$77=0,"",IF(D71="[Mark as ND1 if not relevant]","",D71/$D$77))</f>
      </c>
      <c r="H71" s="213"/>
      <c r="L71" s="213"/>
      <c r="M71" s="213"/>
    </row>
    <row r="72" spans="1:13" ht="15">
      <c r="A72" s="216" t="s">
        <v>80</v>
      </c>
      <c r="B72" s="259" t="s">
        <v>110</v>
      </c>
      <c r="C72" s="243">
        <v>238.96621336000007</v>
      </c>
      <c r="D72" s="256" t="s">
        <v>1887</v>
      </c>
      <c r="E72" s="259"/>
      <c r="F72" s="247">
        <f t="shared" si="1"/>
        <v>0.07886518138663878</v>
      </c>
      <c r="G72" s="247">
        <f t="shared" si="2"/>
      </c>
      <c r="H72" s="213"/>
      <c r="L72" s="213"/>
      <c r="M72" s="213"/>
    </row>
    <row r="73" spans="1:13" ht="15">
      <c r="A73" s="216" t="s">
        <v>81</v>
      </c>
      <c r="B73" s="259" t="s">
        <v>112</v>
      </c>
      <c r="C73" s="243">
        <v>242.22646838999958</v>
      </c>
      <c r="D73" s="256" t="s">
        <v>1887</v>
      </c>
      <c r="E73" s="259"/>
      <c r="F73" s="247">
        <f t="shared" si="1"/>
        <v>0.079941151921102</v>
      </c>
      <c r="G73" s="247">
        <f t="shared" si="2"/>
      </c>
      <c r="H73" s="213"/>
      <c r="L73" s="213"/>
      <c r="M73" s="213"/>
    </row>
    <row r="74" spans="1:13" ht="15">
      <c r="A74" s="216" t="s">
        <v>82</v>
      </c>
      <c r="B74" s="259" t="s">
        <v>114</v>
      </c>
      <c r="C74" s="243">
        <v>278.17897551000027</v>
      </c>
      <c r="D74" s="256" t="s">
        <v>1887</v>
      </c>
      <c r="E74" s="259"/>
      <c r="F74" s="247">
        <f t="shared" si="1"/>
        <v>0.09180643176738629</v>
      </c>
      <c r="G74" s="247">
        <f t="shared" si="2"/>
      </c>
      <c r="H74" s="213"/>
      <c r="L74" s="213"/>
      <c r="M74" s="213"/>
    </row>
    <row r="75" spans="1:13" ht="15">
      <c r="A75" s="216" t="s">
        <v>83</v>
      </c>
      <c r="B75" s="259" t="s">
        <v>116</v>
      </c>
      <c r="C75" s="243">
        <v>1498.8439917400033</v>
      </c>
      <c r="D75" s="256" t="s">
        <v>1887</v>
      </c>
      <c r="E75" s="259"/>
      <c r="F75" s="247">
        <f t="shared" si="1"/>
        <v>0.49465822643627066</v>
      </c>
      <c r="G75" s="247">
        <f t="shared" si="2"/>
      </c>
      <c r="H75" s="213"/>
      <c r="L75" s="213"/>
      <c r="M75" s="213"/>
    </row>
    <row r="76" spans="1:13" ht="15">
      <c r="A76" s="216" t="s">
        <v>84</v>
      </c>
      <c r="B76" s="259" t="s">
        <v>118</v>
      </c>
      <c r="C76" s="243">
        <v>681.1301506899986</v>
      </c>
      <c r="D76" s="256" t="s">
        <v>1887</v>
      </c>
      <c r="E76" s="259"/>
      <c r="F76" s="247">
        <f t="shared" si="1"/>
        <v>0.22479099503974886</v>
      </c>
      <c r="G76" s="247">
        <f t="shared" si="2"/>
      </c>
      <c r="H76" s="213"/>
      <c r="L76" s="213"/>
      <c r="M76" s="213"/>
    </row>
    <row r="77" spans="1:13" ht="15">
      <c r="A77" s="216" t="s">
        <v>85</v>
      </c>
      <c r="B77" s="260" t="s">
        <v>64</v>
      </c>
      <c r="C77" s="261">
        <f>SUM(C70:C76)</f>
        <v>3030.059769830002</v>
      </c>
      <c r="D77" s="261">
        <f>SUM(D70:D76)</f>
        <v>0</v>
      </c>
      <c r="E77" s="235"/>
      <c r="F77" s="251">
        <f>SUM(F70:F76)</f>
        <v>0.9999999999999999</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1888</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1889</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1890</v>
      </c>
      <c r="B87" s="262"/>
      <c r="C87" s="246"/>
      <c r="D87" s="246"/>
      <c r="E87" s="235"/>
      <c r="F87" s="247">
        <f t="shared" si="4"/>
        <v>0</v>
      </c>
      <c r="G87" s="247">
        <f t="shared" si="3"/>
      </c>
      <c r="H87" s="213"/>
      <c r="L87" s="213"/>
      <c r="M87" s="213"/>
    </row>
    <row r="88" spans="1:13" ht="15" customHeight="1">
      <c r="A88" s="237"/>
      <c r="B88" s="238" t="s">
        <v>99</v>
      </c>
      <c r="C88" s="244" t="s">
        <v>1891</v>
      </c>
      <c r="D88" s="244" t="s">
        <v>100</v>
      </c>
      <c r="E88" s="239"/>
      <c r="F88" s="240" t="s">
        <v>1892</v>
      </c>
      <c r="G88" s="237" t="s">
        <v>101</v>
      </c>
      <c r="H88" s="213"/>
      <c r="L88" s="213"/>
      <c r="M88" s="213"/>
    </row>
    <row r="89" spans="1:13" ht="15">
      <c r="A89" s="216" t="s">
        <v>102</v>
      </c>
      <c r="B89" s="235" t="s">
        <v>75</v>
      </c>
      <c r="C89" s="243">
        <v>5.173820395738203</v>
      </c>
      <c r="D89" s="256">
        <v>6.173820395738204</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0</v>
      </c>
      <c r="D95" s="263">
        <v>0</v>
      </c>
      <c r="E95" s="259"/>
      <c r="F95" s="247">
        <f t="shared" si="5"/>
        <v>0</v>
      </c>
      <c r="G95" s="247">
        <f t="shared" si="6"/>
        <v>0</v>
      </c>
      <c r="H95" s="213"/>
      <c r="L95" s="213"/>
      <c r="M95" s="213"/>
    </row>
    <row r="96" spans="1:13" ht="15">
      <c r="A96" s="216" t="s">
        <v>111</v>
      </c>
      <c r="B96" s="259" t="s">
        <v>112</v>
      </c>
      <c r="C96" s="243">
        <v>1000</v>
      </c>
      <c r="D96" s="263">
        <v>0</v>
      </c>
      <c r="E96" s="259"/>
      <c r="F96" s="247">
        <f t="shared" si="5"/>
        <v>0.4444444444444444</v>
      </c>
      <c r="G96" s="247">
        <f t="shared" si="6"/>
        <v>0</v>
      </c>
      <c r="H96" s="213"/>
      <c r="L96" s="213"/>
      <c r="M96" s="213"/>
    </row>
    <row r="97" spans="1:13" ht="15">
      <c r="A97" s="216" t="s">
        <v>113</v>
      </c>
      <c r="B97" s="259" t="s">
        <v>114</v>
      </c>
      <c r="C97" s="243">
        <v>0</v>
      </c>
      <c r="D97" s="263">
        <v>1000</v>
      </c>
      <c r="E97" s="259"/>
      <c r="F97" s="247">
        <f t="shared" si="5"/>
        <v>0</v>
      </c>
      <c r="G97" s="247">
        <f t="shared" si="6"/>
        <v>0.4444444444444444</v>
      </c>
      <c r="H97" s="213"/>
      <c r="L97" s="213"/>
      <c r="M97" s="213"/>
    </row>
    <row r="98" spans="1:13" ht="15">
      <c r="A98" s="216" t="s">
        <v>115</v>
      </c>
      <c r="B98" s="259" t="s">
        <v>116</v>
      </c>
      <c r="C98" s="243">
        <v>1250</v>
      </c>
      <c r="D98" s="263">
        <v>1250</v>
      </c>
      <c r="E98" s="259"/>
      <c r="F98" s="247">
        <f t="shared" si="5"/>
        <v>0.5555555555555556</v>
      </c>
      <c r="G98" s="247">
        <f t="shared" si="6"/>
        <v>0.5555555555555556</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2250</v>
      </c>
      <c r="D100" s="246">
        <f>SUM(D93:D99)</f>
        <v>2250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1888</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1889</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3030.059769830006</v>
      </c>
      <c r="D112" s="264">
        <f>C112</f>
        <v>3030.059769830006</v>
      </c>
      <c r="E112" s="247"/>
      <c r="F112" s="247">
        <f>IF($C$129=0,"",IF(C112="[for completion]","",IF(C112="","",C112/$C$129)))</f>
        <v>1</v>
      </c>
      <c r="G112" s="247">
        <f>IF($D$129=0,"",IF(D112="[for completion]","",IF(D112="","",D112/$D$129)))</f>
        <v>1</v>
      </c>
      <c r="I112" s="216"/>
      <c r="J112" s="216"/>
      <c r="K112" s="216"/>
      <c r="L112" s="213" t="s">
        <v>1893</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1894</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1895</v>
      </c>
      <c r="C124" s="266">
        <v>0</v>
      </c>
      <c r="D124" s="266">
        <f t="shared" si="7"/>
        <v>0</v>
      </c>
      <c r="E124" s="235"/>
      <c r="F124" s="247">
        <f t="shared" si="8"/>
        <v>0</v>
      </c>
      <c r="G124" s="247">
        <f t="shared" si="9"/>
        <v>0</v>
      </c>
      <c r="L124" s="259" t="s">
        <v>1895</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1896</v>
      </c>
      <c r="B128" s="235" t="s">
        <v>62</v>
      </c>
      <c r="C128" s="266">
        <v>0</v>
      </c>
      <c r="D128" s="266">
        <f t="shared" si="7"/>
        <v>0</v>
      </c>
      <c r="E128" s="235"/>
      <c r="F128" s="247">
        <f t="shared" si="8"/>
        <v>0</v>
      </c>
      <c r="G128" s="247">
        <f t="shared" si="9"/>
        <v>0</v>
      </c>
      <c r="H128" s="213"/>
      <c r="L128" s="213"/>
      <c r="M128" s="213"/>
    </row>
    <row r="129" spans="1:13" ht="15">
      <c r="A129" s="216" t="s">
        <v>1897</v>
      </c>
      <c r="B129" s="260" t="s">
        <v>64</v>
      </c>
      <c r="C129" s="216">
        <f>SUM(C112:C128)</f>
        <v>3030.059769830006</v>
      </c>
      <c r="D129" s="216">
        <f>SUM(D112:D128)</f>
        <v>3030.059769830006</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1894</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1895</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1898</v>
      </c>
      <c r="B154" s="235" t="s">
        <v>62</v>
      </c>
      <c r="C154" s="266">
        <v>0</v>
      </c>
      <c r="D154" s="266">
        <f t="shared" si="12"/>
        <v>0</v>
      </c>
      <c r="E154" s="235"/>
      <c r="F154" s="247">
        <f t="shared" si="15"/>
        <v>0</v>
      </c>
      <c r="G154" s="247">
        <f t="shared" si="16"/>
        <v>0</v>
      </c>
      <c r="H154" s="213"/>
      <c r="L154" s="213"/>
      <c r="M154" s="213"/>
    </row>
    <row r="155" spans="1:13" ht="15">
      <c r="A155" s="216" t="s">
        <v>1899</v>
      </c>
      <c r="B155" s="260" t="s">
        <v>64</v>
      </c>
      <c r="C155" s="216">
        <f>SUM(C138:C154)</f>
        <v>2250</v>
      </c>
      <c r="D155" s="216">
        <f>SUM(D138:D154)</f>
        <v>2250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1900</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2250</v>
      </c>
      <c r="D167" s="213">
        <f>SUM(D164:D166)</f>
        <v>2250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13</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13</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13</v>
      </c>
      <c r="E207" s="251"/>
      <c r="F207" s="247"/>
      <c r="G207" s="251"/>
      <c r="H207" s="213"/>
      <c r="L207" s="213"/>
      <c r="M207" s="213"/>
    </row>
    <row r="208" spans="1:13" ht="15">
      <c r="A208" s="216" t="s">
        <v>270</v>
      </c>
      <c r="B208" s="260" t="s">
        <v>64</v>
      </c>
      <c r="C208" s="235">
        <f>SUM(C193:C206)</f>
        <v>13</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1901</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1902</v>
      </c>
      <c r="C216" s="237" t="s">
        <v>50</v>
      </c>
      <c r="D216" s="237"/>
      <c r="E216" s="239"/>
      <c r="F216" s="240" t="s">
        <v>277</v>
      </c>
      <c r="G216" s="240" t="s">
        <v>278</v>
      </c>
      <c r="H216" s="213"/>
      <c r="L216" s="213"/>
      <c r="M216" s="213"/>
    </row>
    <row r="217" spans="1:13" ht="15">
      <c r="A217" s="216" t="s">
        <v>279</v>
      </c>
      <c r="B217" s="259" t="s">
        <v>280</v>
      </c>
      <c r="C217" s="268">
        <v>13</v>
      </c>
      <c r="E217" s="267"/>
      <c r="F217" s="247">
        <f>IF($C$38=0,"",IF(C217="[for completion]","",IF(C217="","",C217/$C$38)))</f>
        <v>0.004290344411499679</v>
      </c>
      <c r="G217" s="247">
        <f>IF($C$39=0,"",IF(C217="[for completion]","",IF(C217="","",C217/$C$39)))</f>
        <v>0.0057777777777777775</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13</v>
      </c>
      <c r="E220" s="267"/>
      <c r="F220" s="245">
        <f>SUM(F217:F219)</f>
        <v>0.004290344411499679</v>
      </c>
      <c r="G220" s="245">
        <f>SUM(G217:G219)</f>
        <v>0.0057777777777777775</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1903</v>
      </c>
      <c r="C228" s="237"/>
      <c r="D228" s="237"/>
      <c r="E228" s="239"/>
      <c r="F228" s="240"/>
      <c r="G228" s="240"/>
      <c r="H228" s="213"/>
      <c r="L228" s="213"/>
      <c r="M228" s="213"/>
    </row>
    <row r="229" spans="1:13" ht="30">
      <c r="A229" s="216" t="s">
        <v>292</v>
      </c>
      <c r="B229" s="235" t="s">
        <v>1904</v>
      </c>
      <c r="C229" s="271" t="s">
        <v>1905</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1906</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1907</v>
      </c>
      <c r="C288" s="271">
        <f>ROW(B38)</f>
        <v>38</v>
      </c>
      <c r="D288" s="245"/>
      <c r="E288" s="245"/>
      <c r="F288" s="245"/>
      <c r="G288" s="245"/>
      <c r="H288" s="213"/>
      <c r="I288" s="232"/>
      <c r="J288" s="271"/>
      <c r="L288" s="245"/>
      <c r="M288" s="245"/>
      <c r="N288" s="245"/>
    </row>
    <row r="289" spans="1:13" ht="15">
      <c r="A289" s="216" t="s">
        <v>358</v>
      </c>
      <c r="B289" s="232" t="s">
        <v>1908</v>
      </c>
      <c r="C289" s="271">
        <f>ROW(B39)</f>
        <v>39</v>
      </c>
      <c r="E289" s="245"/>
      <c r="F289" s="245"/>
      <c r="H289" s="213"/>
      <c r="I289" s="232"/>
      <c r="J289" s="271"/>
      <c r="L289" s="245"/>
      <c r="M289" s="245"/>
    </row>
    <row r="290" spans="1:14" ht="15">
      <c r="A290" s="216" t="s">
        <v>359</v>
      </c>
      <c r="B290" s="232" t="s">
        <v>1909</v>
      </c>
      <c r="C290" s="271" t="s">
        <v>360</v>
      </c>
      <c r="D290" s="271"/>
      <c r="E290" s="277"/>
      <c r="F290" s="245"/>
      <c r="G290" s="277"/>
      <c r="H290" s="213"/>
      <c r="I290" s="232"/>
      <c r="J290" s="271"/>
      <c r="K290" s="271"/>
      <c r="L290" s="277"/>
      <c r="M290" s="245"/>
      <c r="N290" s="277"/>
    </row>
    <row r="291" spans="1:10" ht="15">
      <c r="A291" s="216" t="s">
        <v>361</v>
      </c>
      <c r="B291" s="232" t="s">
        <v>1910</v>
      </c>
      <c r="C291" s="271">
        <f>ROW(B52)</f>
        <v>52</v>
      </c>
      <c r="H291" s="213"/>
      <c r="I291" s="232"/>
      <c r="J291" s="271"/>
    </row>
    <row r="292" spans="1:14" ht="15">
      <c r="A292" s="216" t="s">
        <v>362</v>
      </c>
      <c r="B292" s="232" t="s">
        <v>1911</v>
      </c>
      <c r="C292" s="278" t="s">
        <v>2059</v>
      </c>
      <c r="D292" s="271" t="s">
        <v>2060</v>
      </c>
      <c r="E292" s="277"/>
      <c r="F292" s="271"/>
      <c r="G292" s="277"/>
      <c r="H292" s="213"/>
      <c r="I292" s="232"/>
      <c r="J292" s="273"/>
      <c r="K292" s="271"/>
      <c r="L292" s="277"/>
      <c r="N292" s="277"/>
    </row>
    <row r="293" spans="1:13" ht="15">
      <c r="A293" s="216" t="s">
        <v>363</v>
      </c>
      <c r="B293" s="232" t="s">
        <v>1912</v>
      </c>
      <c r="C293" s="271" t="s">
        <v>2061</v>
      </c>
      <c r="D293" s="271"/>
      <c r="H293" s="213"/>
      <c r="I293" s="232"/>
      <c r="M293" s="277"/>
    </row>
    <row r="294" spans="1:13" ht="15">
      <c r="A294" s="216" t="s">
        <v>364</v>
      </c>
      <c r="B294" s="232" t="s">
        <v>1913</v>
      </c>
      <c r="C294" s="271">
        <f>ROW(B111)</f>
        <v>111</v>
      </c>
      <c r="F294" s="277"/>
      <c r="H294" s="213"/>
      <c r="I294" s="232"/>
      <c r="J294" s="271"/>
      <c r="M294" s="277"/>
    </row>
    <row r="295" spans="1:13" ht="15">
      <c r="A295" s="216" t="s">
        <v>365</v>
      </c>
      <c r="B295" s="232" t="s">
        <v>1914</v>
      </c>
      <c r="C295" s="271">
        <f>ROW(B163)</f>
        <v>163</v>
      </c>
      <c r="E295" s="277"/>
      <c r="F295" s="277"/>
      <c r="H295" s="213"/>
      <c r="I295" s="232"/>
      <c r="J295" s="271"/>
      <c r="L295" s="277"/>
      <c r="M295" s="277"/>
    </row>
    <row r="296" spans="1:13" ht="15">
      <c r="A296" s="216" t="s">
        <v>366</v>
      </c>
      <c r="B296" s="232" t="s">
        <v>1915</v>
      </c>
      <c r="C296" s="271">
        <f>ROW(B137)</f>
        <v>137</v>
      </c>
      <c r="E296" s="277"/>
      <c r="F296" s="277"/>
      <c r="H296" s="213"/>
      <c r="I296" s="232"/>
      <c r="J296" s="271"/>
      <c r="L296" s="277"/>
      <c r="M296" s="277"/>
    </row>
    <row r="297" spans="1:12" ht="30">
      <c r="A297" s="216" t="s">
        <v>367</v>
      </c>
      <c r="B297" s="216" t="s">
        <v>368</v>
      </c>
      <c r="C297" s="271" t="s">
        <v>369</v>
      </c>
      <c r="E297" s="277"/>
      <c r="H297" s="213"/>
      <c r="J297" s="271"/>
      <c r="L297" s="277"/>
    </row>
    <row r="298" spans="1:12" ht="15">
      <c r="A298" s="216" t="s">
        <v>370</v>
      </c>
      <c r="B298" s="232" t="s">
        <v>1916</v>
      </c>
      <c r="C298" s="271">
        <f>ROW(B65)</f>
        <v>65</v>
      </c>
      <c r="E298" s="277"/>
      <c r="H298" s="213"/>
      <c r="I298" s="232"/>
      <c r="J298" s="271"/>
      <c r="L298" s="277"/>
    </row>
    <row r="299" spans="1:12" ht="15">
      <c r="A299" s="216" t="s">
        <v>371</v>
      </c>
      <c r="B299" s="232" t="s">
        <v>1917</v>
      </c>
      <c r="C299" s="271">
        <f>ROW(B88)</f>
        <v>88</v>
      </c>
      <c r="E299" s="277"/>
      <c r="H299" s="213"/>
      <c r="I299" s="232"/>
      <c r="J299" s="271"/>
      <c r="L299" s="277"/>
    </row>
    <row r="300" spans="1:12" ht="15">
      <c r="A300" s="216" t="s">
        <v>372</v>
      </c>
      <c r="B300" s="232" t="s">
        <v>1918</v>
      </c>
      <c r="C300" s="271" t="s">
        <v>2062</v>
      </c>
      <c r="D300" s="271"/>
      <c r="E300" s="277"/>
      <c r="H300" s="213"/>
      <c r="I300" s="232"/>
      <c r="J300" s="271"/>
      <c r="K300" s="271"/>
      <c r="L300" s="277"/>
    </row>
    <row r="301" spans="1:12" ht="15" outlineLevel="1">
      <c r="A301" s="216" t="s">
        <v>373</v>
      </c>
      <c r="B301" s="232"/>
      <c r="C301" s="271"/>
      <c r="D301" s="271"/>
      <c r="E301" s="277"/>
      <c r="H301" s="213"/>
      <c r="I301" s="232"/>
      <c r="J301" s="271"/>
      <c r="K301" s="271"/>
      <c r="L301" s="277"/>
    </row>
    <row r="302" spans="1:12" ht="15" outlineLevel="1">
      <c r="A302" s="216" t="s">
        <v>374</v>
      </c>
      <c r="B302" s="232"/>
      <c r="C302" s="271"/>
      <c r="D302" s="271"/>
      <c r="E302" s="277"/>
      <c r="H302" s="213"/>
      <c r="I302" s="232"/>
      <c r="J302" s="271"/>
      <c r="K302" s="271"/>
      <c r="L302" s="277"/>
    </row>
    <row r="303" spans="1:12" ht="15" outlineLevel="1">
      <c r="A303" s="216" t="s">
        <v>375</v>
      </c>
      <c r="B303" s="232"/>
      <c r="C303" s="271"/>
      <c r="D303" s="271"/>
      <c r="E303" s="277"/>
      <c r="H303" s="213"/>
      <c r="I303" s="232"/>
      <c r="J303" s="271"/>
      <c r="K303" s="271"/>
      <c r="L303" s="277"/>
    </row>
    <row r="304" spans="1:12" ht="15" outlineLevel="1">
      <c r="A304" s="216" t="s">
        <v>376</v>
      </c>
      <c r="B304" s="232"/>
      <c r="C304" s="271"/>
      <c r="D304" s="271"/>
      <c r="E304" s="277"/>
      <c r="H304" s="213"/>
      <c r="I304" s="232"/>
      <c r="J304" s="271"/>
      <c r="K304" s="271"/>
      <c r="L304" s="277"/>
    </row>
    <row r="305" spans="1:12" ht="15" outlineLevel="1">
      <c r="A305" s="216" t="s">
        <v>377</v>
      </c>
      <c r="B305" s="232"/>
      <c r="C305" s="271"/>
      <c r="D305" s="271"/>
      <c r="E305" s="277"/>
      <c r="H305" s="213"/>
      <c r="I305" s="232"/>
      <c r="J305" s="271"/>
      <c r="K305" s="271"/>
      <c r="L305" s="277"/>
    </row>
    <row r="306" spans="1:12" ht="15" outlineLevel="1">
      <c r="A306" s="216" t="s">
        <v>378</v>
      </c>
      <c r="B306" s="232"/>
      <c r="C306" s="271"/>
      <c r="D306" s="271"/>
      <c r="E306" s="277"/>
      <c r="H306" s="213"/>
      <c r="I306" s="232"/>
      <c r="J306" s="271"/>
      <c r="K306" s="271"/>
      <c r="L306" s="277"/>
    </row>
    <row r="307" spans="1:12" ht="15" outlineLevel="1">
      <c r="A307" s="216" t="s">
        <v>379</v>
      </c>
      <c r="B307" s="232"/>
      <c r="C307" s="271"/>
      <c r="D307" s="271"/>
      <c r="E307" s="277"/>
      <c r="H307" s="213"/>
      <c r="I307" s="232"/>
      <c r="J307" s="271"/>
      <c r="K307" s="271"/>
      <c r="L307" s="277"/>
    </row>
    <row r="308" spans="1:12" ht="15" outlineLevel="1">
      <c r="A308" s="216" t="s">
        <v>380</v>
      </c>
      <c r="B308" s="232"/>
      <c r="C308" s="271"/>
      <c r="D308" s="271"/>
      <c r="E308" s="277"/>
      <c r="H308" s="213"/>
      <c r="I308" s="232"/>
      <c r="J308" s="271"/>
      <c r="K308" s="271"/>
      <c r="L308" s="277"/>
    </row>
    <row r="309" spans="1:12" ht="15" outlineLevel="1">
      <c r="A309" s="216" t="s">
        <v>381</v>
      </c>
      <c r="B309" s="232"/>
      <c r="C309" s="271"/>
      <c r="D309" s="271"/>
      <c r="E309" s="277"/>
      <c r="H309" s="213"/>
      <c r="I309" s="232"/>
      <c r="J309" s="271"/>
      <c r="K309" s="271"/>
      <c r="L309" s="277"/>
    </row>
    <row r="310" spans="1:8" ht="15" outlineLevel="1">
      <c r="A310" s="216" t="s">
        <v>382</v>
      </c>
      <c r="H310" s="213"/>
    </row>
    <row r="311" spans="1:13" ht="37.5">
      <c r="A311" s="228"/>
      <c r="B311" s="227" t="s">
        <v>383</v>
      </c>
      <c r="C311" s="228"/>
      <c r="D311" s="228"/>
      <c r="E311" s="228"/>
      <c r="F311" s="228"/>
      <c r="G311" s="229"/>
      <c r="H311" s="213"/>
      <c r="I311" s="220"/>
      <c r="J311" s="222"/>
      <c r="K311" s="222"/>
      <c r="L311" s="222"/>
      <c r="M311" s="222"/>
    </row>
    <row r="312" spans="1:10" ht="15">
      <c r="A312" s="216" t="s">
        <v>384</v>
      </c>
      <c r="B312" s="242" t="s">
        <v>385</v>
      </c>
      <c r="C312" s="216">
        <v>0</v>
      </c>
      <c r="H312" s="213"/>
      <c r="I312" s="242"/>
      <c r="J312" s="271"/>
    </row>
    <row r="313" spans="1:10" ht="15" outlineLevel="1">
      <c r="A313" s="216" t="s">
        <v>386</v>
      </c>
      <c r="B313" s="242"/>
      <c r="C313" s="271"/>
      <c r="H313" s="213"/>
      <c r="I313" s="242"/>
      <c r="J313" s="271"/>
    </row>
    <row r="314" spans="1:10" ht="15" outlineLevel="1">
      <c r="A314" s="216" t="s">
        <v>387</v>
      </c>
      <c r="B314" s="242"/>
      <c r="C314" s="271"/>
      <c r="H314" s="213"/>
      <c r="I314" s="242"/>
      <c r="J314" s="271"/>
    </row>
    <row r="315" spans="1:10" ht="15" outlineLevel="1">
      <c r="A315" s="216" t="s">
        <v>388</v>
      </c>
      <c r="B315" s="242"/>
      <c r="C315" s="271"/>
      <c r="H315" s="213"/>
      <c r="I315" s="242"/>
      <c r="J315" s="271"/>
    </row>
    <row r="316" spans="1:10" ht="15" outlineLevel="1">
      <c r="A316" s="216" t="s">
        <v>389</v>
      </c>
      <c r="B316" s="242"/>
      <c r="C316" s="271"/>
      <c r="H316" s="213"/>
      <c r="I316" s="242"/>
      <c r="J316" s="271"/>
    </row>
    <row r="317" spans="1:10" ht="15" outlineLevel="1">
      <c r="A317" s="216" t="s">
        <v>390</v>
      </c>
      <c r="B317" s="242"/>
      <c r="C317" s="271"/>
      <c r="H317" s="213"/>
      <c r="I317" s="242"/>
      <c r="J317" s="271"/>
    </row>
    <row r="318" spans="1:10" ht="15" outlineLevel="1">
      <c r="A318" s="216" t="s">
        <v>391</v>
      </c>
      <c r="B318" s="242"/>
      <c r="C318" s="271"/>
      <c r="H318" s="213"/>
      <c r="I318" s="242"/>
      <c r="J318" s="271"/>
    </row>
    <row r="319" spans="1:13" ht="18.75">
      <c r="A319" s="228"/>
      <c r="B319" s="227" t="s">
        <v>392</v>
      </c>
      <c r="C319" s="228"/>
      <c r="D319" s="228"/>
      <c r="E319" s="228"/>
      <c r="F319" s="228"/>
      <c r="G319" s="229"/>
      <c r="H319" s="213"/>
      <c r="I319" s="220"/>
      <c r="J319" s="222"/>
      <c r="K319" s="222"/>
      <c r="L319" s="222"/>
      <c r="M319" s="222"/>
    </row>
    <row r="320" spans="1:13" ht="15" customHeight="1" outlineLevel="1">
      <c r="A320" s="237"/>
      <c r="B320" s="238" t="s">
        <v>393</v>
      </c>
      <c r="C320" s="237"/>
      <c r="D320" s="237"/>
      <c r="E320" s="239"/>
      <c r="F320" s="240"/>
      <c r="G320" s="240"/>
      <c r="H320" s="213"/>
      <c r="L320" s="213"/>
      <c r="M320" s="213"/>
    </row>
    <row r="321" spans="1:8" ht="15" outlineLevel="1">
      <c r="A321" s="216" t="s">
        <v>394</v>
      </c>
      <c r="B321" s="232" t="s">
        <v>1919</v>
      </c>
      <c r="C321" s="232"/>
      <c r="H321" s="213"/>
    </row>
    <row r="322" spans="1:8" ht="15" outlineLevel="1">
      <c r="A322" s="216" t="s">
        <v>395</v>
      </c>
      <c r="B322" s="232" t="s">
        <v>1920</v>
      </c>
      <c r="C322" s="232"/>
      <c r="H322" s="213"/>
    </row>
    <row r="323" spans="1:8" ht="15" outlineLevel="1">
      <c r="A323" s="216" t="s">
        <v>396</v>
      </c>
      <c r="B323" s="232" t="s">
        <v>397</v>
      </c>
      <c r="C323" s="232"/>
      <c r="H323" s="213"/>
    </row>
    <row r="324" spans="1:8" ht="15" outlineLevel="1">
      <c r="A324" s="216" t="s">
        <v>398</v>
      </c>
      <c r="B324" s="232" t="s">
        <v>399</v>
      </c>
      <c r="H324" s="213"/>
    </row>
    <row r="325" spans="1:8" ht="15" outlineLevel="1">
      <c r="A325" s="216" t="s">
        <v>400</v>
      </c>
      <c r="B325" s="232" t="s">
        <v>401</v>
      </c>
      <c r="H325" s="213"/>
    </row>
    <row r="326" spans="1:8" ht="15" outlineLevel="1">
      <c r="A326" s="216" t="s">
        <v>402</v>
      </c>
      <c r="B326" s="232" t="s">
        <v>888</v>
      </c>
      <c r="H326" s="213"/>
    </row>
    <row r="327" spans="1:8" ht="15" outlineLevel="1">
      <c r="A327" s="216" t="s">
        <v>403</v>
      </c>
      <c r="B327" s="232" t="s">
        <v>404</v>
      </c>
      <c r="H327" s="213"/>
    </row>
    <row r="328" spans="1:8" ht="15" outlineLevel="1">
      <c r="A328" s="216" t="s">
        <v>405</v>
      </c>
      <c r="B328" s="232" t="s">
        <v>406</v>
      </c>
      <c r="H328" s="213"/>
    </row>
    <row r="329" spans="1:8" ht="15" outlineLevel="1">
      <c r="A329" s="216" t="s">
        <v>407</v>
      </c>
      <c r="B329" s="232" t="s">
        <v>1921</v>
      </c>
      <c r="H329" s="213"/>
    </row>
    <row r="330" spans="1:8" ht="15" outlineLevel="1">
      <c r="A330" s="216" t="s">
        <v>408</v>
      </c>
      <c r="B330" s="252" t="s">
        <v>409</v>
      </c>
      <c r="H330" s="213"/>
    </row>
    <row r="331" spans="1:8" ht="15" outlineLevel="1">
      <c r="A331" s="216" t="s">
        <v>410</v>
      </c>
      <c r="B331" s="252" t="s">
        <v>409</v>
      </c>
      <c r="H331" s="213"/>
    </row>
    <row r="332" spans="1:8" ht="15" outlineLevel="1">
      <c r="A332" s="216" t="s">
        <v>411</v>
      </c>
      <c r="B332" s="252" t="s">
        <v>409</v>
      </c>
      <c r="H332" s="213"/>
    </row>
    <row r="333" spans="1:8" ht="15" outlineLevel="1">
      <c r="A333" s="216" t="s">
        <v>412</v>
      </c>
      <c r="B333" s="252" t="s">
        <v>409</v>
      </c>
      <c r="H333" s="213"/>
    </row>
    <row r="334" spans="1:8" ht="15" outlineLevel="1">
      <c r="A334" s="216" t="s">
        <v>413</v>
      </c>
      <c r="B334" s="252" t="s">
        <v>409</v>
      </c>
      <c r="H334" s="213"/>
    </row>
    <row r="335" spans="1:8" ht="15" outlineLevel="1">
      <c r="A335" s="216" t="s">
        <v>414</v>
      </c>
      <c r="B335" s="252" t="s">
        <v>409</v>
      </c>
      <c r="H335" s="213"/>
    </row>
    <row r="336" spans="1:8" ht="15" outlineLevel="1">
      <c r="A336" s="216" t="s">
        <v>415</v>
      </c>
      <c r="B336" s="252" t="s">
        <v>409</v>
      </c>
      <c r="H336" s="213"/>
    </row>
    <row r="337" spans="1:8" ht="15" outlineLevel="1">
      <c r="A337" s="216" t="s">
        <v>416</v>
      </c>
      <c r="B337" s="252" t="s">
        <v>409</v>
      </c>
      <c r="H337" s="213"/>
    </row>
    <row r="338" spans="1:8" ht="15" outlineLevel="1">
      <c r="A338" s="216" t="s">
        <v>417</v>
      </c>
      <c r="B338" s="252" t="s">
        <v>409</v>
      </c>
      <c r="H338" s="213"/>
    </row>
    <row r="339" spans="1:8" ht="15" outlineLevel="1">
      <c r="A339" s="216" t="s">
        <v>418</v>
      </c>
      <c r="B339" s="252" t="s">
        <v>409</v>
      </c>
      <c r="H339" s="213"/>
    </row>
    <row r="340" spans="1:8" ht="15" outlineLevel="1">
      <c r="A340" s="216" t="s">
        <v>419</v>
      </c>
      <c r="B340" s="252" t="s">
        <v>409</v>
      </c>
      <c r="H340" s="213"/>
    </row>
    <row r="341" spans="1:8" ht="15" outlineLevel="1">
      <c r="A341" s="216" t="s">
        <v>420</v>
      </c>
      <c r="B341" s="252" t="s">
        <v>409</v>
      </c>
      <c r="H341" s="213"/>
    </row>
    <row r="342" spans="1:8" ht="15" outlineLevel="1">
      <c r="A342" s="216" t="s">
        <v>421</v>
      </c>
      <c r="B342" s="252" t="s">
        <v>409</v>
      </c>
      <c r="H342" s="213"/>
    </row>
    <row r="343" spans="1:8" ht="15" outlineLevel="1">
      <c r="A343" s="216" t="s">
        <v>422</v>
      </c>
      <c r="B343" s="252" t="s">
        <v>409</v>
      </c>
      <c r="H343" s="213"/>
    </row>
    <row r="344" spans="1:8" ht="15" outlineLevel="1">
      <c r="A344" s="216" t="s">
        <v>423</v>
      </c>
      <c r="B344" s="252" t="s">
        <v>409</v>
      </c>
      <c r="H344" s="213"/>
    </row>
    <row r="345" spans="1:8" ht="15" outlineLevel="1">
      <c r="A345" s="216" t="s">
        <v>424</v>
      </c>
      <c r="B345" s="252" t="s">
        <v>409</v>
      </c>
      <c r="H345" s="213"/>
    </row>
    <row r="346" spans="1:8" ht="15" outlineLevel="1">
      <c r="A346" s="216" t="s">
        <v>425</v>
      </c>
      <c r="B346" s="252" t="s">
        <v>409</v>
      </c>
      <c r="H346" s="213"/>
    </row>
    <row r="347" spans="1:8" ht="15" outlineLevel="1">
      <c r="A347" s="216" t="s">
        <v>426</v>
      </c>
      <c r="B347" s="252" t="s">
        <v>409</v>
      </c>
      <c r="H347" s="213"/>
    </row>
    <row r="348" spans="1:8" ht="15" outlineLevel="1">
      <c r="A348" s="216" t="s">
        <v>427</v>
      </c>
      <c r="B348" s="252" t="s">
        <v>409</v>
      </c>
      <c r="H348" s="213"/>
    </row>
    <row r="349" spans="1:8" ht="15" outlineLevel="1">
      <c r="A349" s="216" t="s">
        <v>428</v>
      </c>
      <c r="B349" s="252" t="s">
        <v>409</v>
      </c>
      <c r="H349" s="213"/>
    </row>
    <row r="350" spans="1:8" ht="15" outlineLevel="1">
      <c r="A350" s="216" t="s">
        <v>429</v>
      </c>
      <c r="B350" s="252" t="s">
        <v>409</v>
      </c>
      <c r="H350" s="213"/>
    </row>
    <row r="351" spans="1:8" ht="15" outlineLevel="1">
      <c r="A351" s="216" t="s">
        <v>430</v>
      </c>
      <c r="B351" s="252" t="s">
        <v>409</v>
      </c>
      <c r="H351" s="213"/>
    </row>
    <row r="352" spans="1:8" ht="15" outlineLevel="1">
      <c r="A352" s="216" t="s">
        <v>431</v>
      </c>
      <c r="B352" s="252" t="s">
        <v>409</v>
      </c>
      <c r="H352" s="213"/>
    </row>
    <row r="353" spans="1:8" ht="15" outlineLevel="1">
      <c r="A353" s="216" t="s">
        <v>432</v>
      </c>
      <c r="B353" s="252" t="s">
        <v>409</v>
      </c>
      <c r="H353" s="213"/>
    </row>
    <row r="354" spans="1:8" ht="15" outlineLevel="1">
      <c r="A354" s="216" t="s">
        <v>433</v>
      </c>
      <c r="B354" s="252" t="s">
        <v>409</v>
      </c>
      <c r="H354" s="213"/>
    </row>
    <row r="355" spans="1:8" ht="15" outlineLevel="1">
      <c r="A355" s="216" t="s">
        <v>434</v>
      </c>
      <c r="B355" s="252" t="s">
        <v>409</v>
      </c>
      <c r="H355" s="213"/>
    </row>
    <row r="356" spans="1:8" ht="15" outlineLevel="1">
      <c r="A356" s="216" t="s">
        <v>435</v>
      </c>
      <c r="B356" s="252" t="s">
        <v>409</v>
      </c>
      <c r="H356" s="213"/>
    </row>
    <row r="357" spans="1:8" ht="15" outlineLevel="1">
      <c r="A357" s="216" t="s">
        <v>436</v>
      </c>
      <c r="B357" s="252" t="s">
        <v>409</v>
      </c>
      <c r="H357" s="213"/>
    </row>
    <row r="358" spans="1:8" ht="15" outlineLevel="1">
      <c r="A358" s="216" t="s">
        <v>437</v>
      </c>
      <c r="B358" s="252" t="s">
        <v>409</v>
      </c>
      <c r="H358" s="213"/>
    </row>
    <row r="359" spans="1:8" ht="15" outlineLevel="1">
      <c r="A359" s="216" t="s">
        <v>438</v>
      </c>
      <c r="B359" s="252" t="s">
        <v>409</v>
      </c>
      <c r="H359" s="213"/>
    </row>
    <row r="360" spans="1:8" ht="15" outlineLevel="1">
      <c r="A360" s="216" t="s">
        <v>439</v>
      </c>
      <c r="B360" s="252" t="s">
        <v>409</v>
      </c>
      <c r="H360" s="213"/>
    </row>
    <row r="361" spans="1:8" ht="15" outlineLevel="1">
      <c r="A361" s="216" t="s">
        <v>440</v>
      </c>
      <c r="B361" s="252" t="s">
        <v>409</v>
      </c>
      <c r="H361" s="213"/>
    </row>
    <row r="362" spans="1:8" ht="15" outlineLevel="1">
      <c r="A362" s="216" t="s">
        <v>441</v>
      </c>
      <c r="B362" s="252" t="s">
        <v>409</v>
      </c>
      <c r="H362" s="213"/>
    </row>
    <row r="363" spans="1:8" ht="15" outlineLevel="1">
      <c r="A363" s="216" t="s">
        <v>442</v>
      </c>
      <c r="B363" s="252" t="s">
        <v>409</v>
      </c>
      <c r="H363" s="213"/>
    </row>
    <row r="364" spans="1:8" ht="15" outlineLevel="1">
      <c r="A364" s="216" t="s">
        <v>443</v>
      </c>
      <c r="B364" s="252" t="s">
        <v>409</v>
      </c>
      <c r="H364" s="213"/>
    </row>
    <row r="365" spans="1:8" ht="15" outlineLevel="1">
      <c r="A365" s="216" t="s">
        <v>444</v>
      </c>
      <c r="B365" s="252" t="s">
        <v>409</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6" r:id="rId6"/>
  <headerFooter>
    <oddHeader>&amp;R&amp;G</oddHeader>
  </headerFooter>
  <rowBreaks count="4" manualBreakCount="4">
    <brk id="64" max="6" man="1"/>
    <brk id="136"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72"/>
  <sheetViews>
    <sheetView showGridLines="0" view="pageBreakPreview" zoomScale="60" zoomScalePageLayoutView="0" workbookViewId="0" topLeftCell="B355">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40" t="s">
        <v>987</v>
      </c>
      <c r="L2" s="41"/>
      <c r="M2" s="41"/>
      <c r="N2" s="41"/>
      <c r="O2" s="41"/>
      <c r="P2" s="41"/>
    </row>
    <row r="3" spans="2:16" ht="6" customHeight="1">
      <c r="B3" s="1"/>
      <c r="C3" s="1"/>
      <c r="D3" s="1"/>
      <c r="E3" s="1"/>
      <c r="F3" s="1"/>
      <c r="G3" s="1"/>
      <c r="H3" s="1"/>
      <c r="I3" s="1"/>
      <c r="J3" s="1"/>
      <c r="K3" s="1"/>
      <c r="L3" s="1"/>
      <c r="M3" s="1"/>
      <c r="N3" s="1"/>
      <c r="O3" s="1"/>
      <c r="P3" s="1"/>
    </row>
    <row r="4" spans="2:16" ht="33" customHeight="1">
      <c r="B4" s="42" t="s">
        <v>1298</v>
      </c>
      <c r="C4" s="43"/>
      <c r="D4" s="43"/>
      <c r="E4" s="43"/>
      <c r="F4" s="43"/>
      <c r="G4" s="43"/>
      <c r="H4" s="43"/>
      <c r="I4" s="43"/>
      <c r="J4" s="43"/>
      <c r="K4" s="43"/>
      <c r="L4" s="43"/>
      <c r="M4" s="43"/>
      <c r="N4" s="43"/>
      <c r="O4" s="43"/>
      <c r="P4" s="43"/>
    </row>
    <row r="5" spans="2:16" ht="4.5" customHeight="1">
      <c r="B5" s="1"/>
      <c r="C5" s="1"/>
      <c r="D5" s="1"/>
      <c r="E5" s="1"/>
      <c r="F5" s="1"/>
      <c r="G5" s="1"/>
      <c r="H5" s="1"/>
      <c r="I5" s="1"/>
      <c r="J5" s="1"/>
      <c r="K5" s="1"/>
      <c r="L5" s="1"/>
      <c r="M5" s="1"/>
      <c r="N5" s="1"/>
      <c r="O5" s="1"/>
      <c r="P5" s="1"/>
    </row>
    <row r="6" spans="2:16" ht="20.25" customHeight="1">
      <c r="B6" s="47" t="s">
        <v>1122</v>
      </c>
      <c r="C6" s="48"/>
      <c r="D6" s="48"/>
      <c r="E6" s="48"/>
      <c r="F6" s="48"/>
      <c r="G6" s="1"/>
      <c r="H6" s="169">
        <v>44075</v>
      </c>
      <c r="I6" s="34"/>
      <c r="J6" s="34"/>
      <c r="K6" s="34"/>
      <c r="L6" s="1"/>
      <c r="M6" s="1"/>
      <c r="N6" s="1"/>
      <c r="O6" s="1"/>
      <c r="P6" s="1"/>
    </row>
    <row r="7" spans="2:16" ht="5.25" customHeight="1">
      <c r="B7" s="1"/>
      <c r="C7" s="1"/>
      <c r="D7" s="1"/>
      <c r="E7" s="1"/>
      <c r="F7" s="1"/>
      <c r="G7" s="1"/>
      <c r="H7" s="1"/>
      <c r="I7" s="1"/>
      <c r="J7" s="1"/>
      <c r="K7" s="1"/>
      <c r="L7" s="1"/>
      <c r="M7" s="1"/>
      <c r="N7" s="1"/>
      <c r="O7" s="1"/>
      <c r="P7" s="1"/>
    </row>
    <row r="8" spans="2:16" ht="17.25" customHeight="1">
      <c r="B8" s="160" t="s">
        <v>1299</v>
      </c>
      <c r="C8" s="161"/>
      <c r="D8" s="162"/>
      <c r="E8" s="163" t="s">
        <v>1300</v>
      </c>
      <c r="F8" s="164"/>
      <c r="G8" s="164"/>
      <c r="H8" s="165"/>
      <c r="I8" s="166" t="s">
        <v>1301</v>
      </c>
      <c r="J8" s="167"/>
      <c r="K8" s="167"/>
      <c r="L8" s="167"/>
      <c r="M8" s="167"/>
      <c r="N8" s="167"/>
      <c r="O8" s="168"/>
      <c r="P8" s="1"/>
    </row>
    <row r="9" spans="2:16" ht="22.5" customHeight="1">
      <c r="B9" s="24" t="s">
        <v>1302</v>
      </c>
      <c r="C9" s="4" t="s">
        <v>1303</v>
      </c>
      <c r="D9" s="4" t="s">
        <v>1304</v>
      </c>
      <c r="E9" s="24" t="s">
        <v>1305</v>
      </c>
      <c r="F9" s="159" t="s">
        <v>1306</v>
      </c>
      <c r="G9" s="32"/>
      <c r="H9" s="32"/>
      <c r="I9" s="35" t="s">
        <v>1307</v>
      </c>
      <c r="J9" s="32"/>
      <c r="K9" s="32"/>
      <c r="L9" s="32"/>
      <c r="M9" s="4" t="s">
        <v>1308</v>
      </c>
      <c r="N9" s="4" t="s">
        <v>1309</v>
      </c>
      <c r="O9" s="4" t="s">
        <v>1310</v>
      </c>
      <c r="P9" s="1"/>
    </row>
    <row r="10" spans="2:16" ht="11.25" customHeight="1">
      <c r="B10" s="25">
        <v>44075</v>
      </c>
      <c r="C10" s="26">
        <v>44105</v>
      </c>
      <c r="D10" s="10">
        <v>1</v>
      </c>
      <c r="E10" s="27">
        <v>30</v>
      </c>
      <c r="F10" s="158">
        <v>2250000000</v>
      </c>
      <c r="G10" s="57"/>
      <c r="H10" s="57"/>
      <c r="I10" s="58">
        <v>3009315894.331996</v>
      </c>
      <c r="J10" s="57"/>
      <c r="K10" s="57"/>
      <c r="L10" s="57"/>
      <c r="M10" s="10">
        <v>3004376382.56494</v>
      </c>
      <c r="N10" s="10">
        <v>2996981807.2592897</v>
      </c>
      <c r="O10" s="10">
        <v>2984696594.6883287</v>
      </c>
      <c r="P10" s="1"/>
    </row>
    <row r="11" spans="2:16" ht="11.25" customHeight="1">
      <c r="B11" s="25">
        <v>44075</v>
      </c>
      <c r="C11" s="26">
        <v>44136</v>
      </c>
      <c r="D11" s="10">
        <v>2</v>
      </c>
      <c r="E11" s="27">
        <v>61</v>
      </c>
      <c r="F11" s="158">
        <v>2250000000</v>
      </c>
      <c r="G11" s="57"/>
      <c r="H11" s="57"/>
      <c r="I11" s="58">
        <v>2988661204.738571</v>
      </c>
      <c r="J11" s="57"/>
      <c r="K11" s="57"/>
      <c r="L11" s="57"/>
      <c r="M11" s="10">
        <v>2978694925.426825</v>
      </c>
      <c r="N11" s="10">
        <v>2963806770.0176244</v>
      </c>
      <c r="O11" s="10">
        <v>2939155670.1203637</v>
      </c>
      <c r="P11" s="1"/>
    </row>
    <row r="12" spans="2:16" ht="11.25" customHeight="1">
      <c r="B12" s="25">
        <v>44075</v>
      </c>
      <c r="C12" s="26">
        <v>44166</v>
      </c>
      <c r="D12" s="10">
        <v>3</v>
      </c>
      <c r="E12" s="27">
        <v>91</v>
      </c>
      <c r="F12" s="158">
        <v>2250000000</v>
      </c>
      <c r="G12" s="57"/>
      <c r="H12" s="57"/>
      <c r="I12" s="58">
        <v>2968755378.29652</v>
      </c>
      <c r="J12" s="57"/>
      <c r="K12" s="57"/>
      <c r="L12" s="57"/>
      <c r="M12" s="10">
        <v>2953998793.188142</v>
      </c>
      <c r="N12" s="10">
        <v>2931999831.7087994</v>
      </c>
      <c r="O12" s="10">
        <v>2895694408.5586414</v>
      </c>
      <c r="P12" s="1"/>
    </row>
    <row r="13" spans="2:16" ht="11.25" customHeight="1">
      <c r="B13" s="25">
        <v>44075</v>
      </c>
      <c r="C13" s="26">
        <v>44197</v>
      </c>
      <c r="D13" s="10">
        <v>4</v>
      </c>
      <c r="E13" s="27">
        <v>122</v>
      </c>
      <c r="F13" s="158">
        <v>2250000000</v>
      </c>
      <c r="G13" s="57"/>
      <c r="H13" s="57"/>
      <c r="I13" s="58">
        <v>2949025531.19609</v>
      </c>
      <c r="J13" s="57"/>
      <c r="K13" s="57"/>
      <c r="L13" s="57"/>
      <c r="M13" s="10">
        <v>2929390112.253656</v>
      </c>
      <c r="N13" s="10">
        <v>2900179855.924831</v>
      </c>
      <c r="O13" s="10">
        <v>2852136705.1375623</v>
      </c>
      <c r="P13" s="1"/>
    </row>
    <row r="14" spans="2:16" ht="11.25" customHeight="1">
      <c r="B14" s="25">
        <v>44075</v>
      </c>
      <c r="C14" s="26">
        <v>44228</v>
      </c>
      <c r="D14" s="10">
        <v>5</v>
      </c>
      <c r="E14" s="27">
        <v>153</v>
      </c>
      <c r="F14" s="158">
        <v>2250000000</v>
      </c>
      <c r="G14" s="57"/>
      <c r="H14" s="57"/>
      <c r="I14" s="58">
        <v>2929005229.335493</v>
      </c>
      <c r="J14" s="57"/>
      <c r="K14" s="57"/>
      <c r="L14" s="57"/>
      <c r="M14" s="10">
        <v>2904568378.4559617</v>
      </c>
      <c r="N14" s="10">
        <v>2868292373.7821636</v>
      </c>
      <c r="O14" s="10">
        <v>2808829927.7543783</v>
      </c>
      <c r="P14" s="1"/>
    </row>
    <row r="15" spans="2:16" ht="11.25" customHeight="1">
      <c r="B15" s="25">
        <v>44075</v>
      </c>
      <c r="C15" s="26">
        <v>44256</v>
      </c>
      <c r="D15" s="10">
        <v>6</v>
      </c>
      <c r="E15" s="27">
        <v>181</v>
      </c>
      <c r="F15" s="158">
        <v>2250000000</v>
      </c>
      <c r="G15" s="57"/>
      <c r="H15" s="57"/>
      <c r="I15" s="58">
        <v>2906788744.842484</v>
      </c>
      <c r="J15" s="57"/>
      <c r="K15" s="57"/>
      <c r="L15" s="57"/>
      <c r="M15" s="10">
        <v>2878121016.889153</v>
      </c>
      <c r="N15" s="10">
        <v>2835645786.9030943</v>
      </c>
      <c r="O15" s="10">
        <v>2766234650.539622</v>
      </c>
      <c r="P15" s="1"/>
    </row>
    <row r="16" spans="2:16" ht="11.25" customHeight="1">
      <c r="B16" s="25">
        <v>44075</v>
      </c>
      <c r="C16" s="26">
        <v>44287</v>
      </c>
      <c r="D16" s="10">
        <v>7</v>
      </c>
      <c r="E16" s="27">
        <v>212</v>
      </c>
      <c r="F16" s="158">
        <v>2250000000</v>
      </c>
      <c r="G16" s="57"/>
      <c r="H16" s="57"/>
      <c r="I16" s="58">
        <v>2885377674.400226</v>
      </c>
      <c r="J16" s="57"/>
      <c r="K16" s="57"/>
      <c r="L16" s="57"/>
      <c r="M16" s="10">
        <v>2852075560.003097</v>
      </c>
      <c r="N16" s="10">
        <v>2802838338.7254176</v>
      </c>
      <c r="O16" s="10">
        <v>2722649310.142286</v>
      </c>
      <c r="P16" s="1"/>
    </row>
    <row r="17" spans="2:16" ht="11.25" customHeight="1">
      <c r="B17" s="25">
        <v>44075</v>
      </c>
      <c r="C17" s="26">
        <v>44317</v>
      </c>
      <c r="D17" s="10">
        <v>8</v>
      </c>
      <c r="E17" s="27">
        <v>242</v>
      </c>
      <c r="F17" s="158">
        <v>2250000000</v>
      </c>
      <c r="G17" s="57"/>
      <c r="H17" s="57"/>
      <c r="I17" s="58">
        <v>2865107233.785228</v>
      </c>
      <c r="J17" s="57"/>
      <c r="K17" s="57"/>
      <c r="L17" s="57"/>
      <c r="M17" s="10">
        <v>2827390546.009709</v>
      </c>
      <c r="N17" s="10">
        <v>2771740649.4406815</v>
      </c>
      <c r="O17" s="10">
        <v>2681404482.020946</v>
      </c>
      <c r="P17" s="1"/>
    </row>
    <row r="18" spans="2:16" ht="11.25" customHeight="1">
      <c r="B18" s="25">
        <v>44075</v>
      </c>
      <c r="C18" s="26">
        <v>44348</v>
      </c>
      <c r="D18" s="10">
        <v>9</v>
      </c>
      <c r="E18" s="27">
        <v>273</v>
      </c>
      <c r="F18" s="158">
        <v>2250000000</v>
      </c>
      <c r="G18" s="57"/>
      <c r="H18" s="57"/>
      <c r="I18" s="58">
        <v>2843054748.64213</v>
      </c>
      <c r="J18" s="57"/>
      <c r="K18" s="57"/>
      <c r="L18" s="57"/>
      <c r="M18" s="10">
        <v>2800869809.6586065</v>
      </c>
      <c r="N18" s="10">
        <v>2738758918.6875534</v>
      </c>
      <c r="O18" s="10">
        <v>2638275620.440834</v>
      </c>
      <c r="P18" s="1"/>
    </row>
    <row r="19" spans="2:16" ht="11.25" customHeight="1">
      <c r="B19" s="25">
        <v>44075</v>
      </c>
      <c r="C19" s="26">
        <v>44378</v>
      </c>
      <c r="D19" s="10">
        <v>10</v>
      </c>
      <c r="E19" s="27">
        <v>303</v>
      </c>
      <c r="F19" s="158">
        <v>2250000000</v>
      </c>
      <c r="G19" s="57"/>
      <c r="H19" s="57"/>
      <c r="I19" s="58">
        <v>2821640693.60457</v>
      </c>
      <c r="J19" s="57"/>
      <c r="K19" s="57"/>
      <c r="L19" s="57"/>
      <c r="M19" s="10">
        <v>2775210754.7590165</v>
      </c>
      <c r="N19" s="10">
        <v>2706989801.7983446</v>
      </c>
      <c r="O19" s="10">
        <v>2596982735.792013</v>
      </c>
      <c r="P19" s="1"/>
    </row>
    <row r="20" spans="2:16" ht="11.25" customHeight="1">
      <c r="B20" s="25">
        <v>44075</v>
      </c>
      <c r="C20" s="26">
        <v>44409</v>
      </c>
      <c r="D20" s="10">
        <v>11</v>
      </c>
      <c r="E20" s="27">
        <v>334</v>
      </c>
      <c r="F20" s="158">
        <v>2250000000</v>
      </c>
      <c r="G20" s="57"/>
      <c r="H20" s="57"/>
      <c r="I20" s="58">
        <v>2799692849.818826</v>
      </c>
      <c r="J20" s="57"/>
      <c r="K20" s="57"/>
      <c r="L20" s="57"/>
      <c r="M20" s="10">
        <v>2748953711.326031</v>
      </c>
      <c r="N20" s="10">
        <v>2674558919.1970267</v>
      </c>
      <c r="O20" s="10">
        <v>2555001927.514739</v>
      </c>
      <c r="P20" s="1"/>
    </row>
    <row r="21" spans="2:16" ht="11.25" customHeight="1">
      <c r="B21" s="25">
        <v>44075</v>
      </c>
      <c r="C21" s="26">
        <v>44440</v>
      </c>
      <c r="D21" s="10">
        <v>12</v>
      </c>
      <c r="E21" s="27">
        <v>365</v>
      </c>
      <c r="F21" s="158">
        <v>2250000000</v>
      </c>
      <c r="G21" s="57"/>
      <c r="H21" s="57"/>
      <c r="I21" s="58">
        <v>2778274526.362417</v>
      </c>
      <c r="J21" s="57"/>
      <c r="K21" s="57"/>
      <c r="L21" s="57"/>
      <c r="M21" s="10">
        <v>2723296794.25879</v>
      </c>
      <c r="N21" s="10">
        <v>2642857885.122366</v>
      </c>
      <c r="O21" s="10">
        <v>2514024423.0112343</v>
      </c>
      <c r="P21" s="1"/>
    </row>
    <row r="22" spans="2:16" ht="11.25" customHeight="1">
      <c r="B22" s="25">
        <v>44075</v>
      </c>
      <c r="C22" s="26">
        <v>44470</v>
      </c>
      <c r="D22" s="10">
        <v>13</v>
      </c>
      <c r="E22" s="27">
        <v>395</v>
      </c>
      <c r="F22" s="158">
        <v>2250000000</v>
      </c>
      <c r="G22" s="57"/>
      <c r="H22" s="57"/>
      <c r="I22" s="58">
        <v>2757639985.830334</v>
      </c>
      <c r="J22" s="57"/>
      <c r="K22" s="57"/>
      <c r="L22" s="57"/>
      <c r="M22" s="10">
        <v>2698633740.5884957</v>
      </c>
      <c r="N22" s="10">
        <v>2612477440.1275873</v>
      </c>
      <c r="O22" s="10">
        <v>2474937945.7729764</v>
      </c>
      <c r="P22" s="1"/>
    </row>
    <row r="23" spans="2:16" ht="11.25" customHeight="1">
      <c r="B23" s="25">
        <v>44075</v>
      </c>
      <c r="C23" s="26">
        <v>44501</v>
      </c>
      <c r="D23" s="10">
        <v>14</v>
      </c>
      <c r="E23" s="27">
        <v>426</v>
      </c>
      <c r="F23" s="158">
        <v>2250000000</v>
      </c>
      <c r="G23" s="57"/>
      <c r="H23" s="57"/>
      <c r="I23" s="58">
        <v>2737396563.135964</v>
      </c>
      <c r="J23" s="57"/>
      <c r="K23" s="57"/>
      <c r="L23" s="57"/>
      <c r="M23" s="10">
        <v>2674279991.065446</v>
      </c>
      <c r="N23" s="10">
        <v>2582317097.3075786</v>
      </c>
      <c r="O23" s="10">
        <v>2436003768.1716332</v>
      </c>
      <c r="P23" s="1"/>
    </row>
    <row r="24" spans="2:16" ht="11.25" customHeight="1">
      <c r="B24" s="25">
        <v>44075</v>
      </c>
      <c r="C24" s="26">
        <v>44531</v>
      </c>
      <c r="D24" s="10">
        <v>15</v>
      </c>
      <c r="E24" s="27">
        <v>456</v>
      </c>
      <c r="F24" s="158">
        <v>2250000000</v>
      </c>
      <c r="G24" s="57"/>
      <c r="H24" s="57"/>
      <c r="I24" s="58">
        <v>2717138047.673209</v>
      </c>
      <c r="J24" s="57"/>
      <c r="K24" s="57"/>
      <c r="L24" s="57"/>
      <c r="M24" s="10">
        <v>2650131483.5220237</v>
      </c>
      <c r="N24" s="10">
        <v>2552700624.1717496</v>
      </c>
      <c r="O24" s="10">
        <v>2398194226.464707</v>
      </c>
      <c r="P24" s="1"/>
    </row>
    <row r="25" spans="2:16" ht="11.25" customHeight="1">
      <c r="B25" s="25">
        <v>44075</v>
      </c>
      <c r="C25" s="26">
        <v>44562</v>
      </c>
      <c r="D25" s="10">
        <v>16</v>
      </c>
      <c r="E25" s="27">
        <v>487</v>
      </c>
      <c r="F25" s="158">
        <v>2250000000</v>
      </c>
      <c r="G25" s="57"/>
      <c r="H25" s="57"/>
      <c r="I25" s="58">
        <v>2695666655.848774</v>
      </c>
      <c r="J25" s="57"/>
      <c r="K25" s="57"/>
      <c r="L25" s="57"/>
      <c r="M25" s="10">
        <v>2624730291.4371004</v>
      </c>
      <c r="N25" s="10">
        <v>2521803477.584146</v>
      </c>
      <c r="O25" s="10">
        <v>2359132466.293891</v>
      </c>
      <c r="P25" s="1"/>
    </row>
    <row r="26" spans="2:16" ht="11.25" customHeight="1">
      <c r="B26" s="25">
        <v>44075</v>
      </c>
      <c r="C26" s="26">
        <v>44593</v>
      </c>
      <c r="D26" s="10">
        <v>17</v>
      </c>
      <c r="E26" s="27">
        <v>518</v>
      </c>
      <c r="F26" s="158">
        <v>2250000000</v>
      </c>
      <c r="G26" s="57"/>
      <c r="H26" s="57"/>
      <c r="I26" s="58">
        <v>2674363875.944871</v>
      </c>
      <c r="J26" s="57"/>
      <c r="K26" s="57"/>
      <c r="L26" s="57"/>
      <c r="M26" s="10">
        <v>2599571536.860904</v>
      </c>
      <c r="N26" s="10">
        <v>2491279314.1149955</v>
      </c>
      <c r="O26" s="10">
        <v>2320706024.236623</v>
      </c>
      <c r="P26" s="1"/>
    </row>
    <row r="27" spans="2:16" ht="11.25" customHeight="1">
      <c r="B27" s="25">
        <v>44075</v>
      </c>
      <c r="C27" s="26">
        <v>44621</v>
      </c>
      <c r="D27" s="10">
        <v>18</v>
      </c>
      <c r="E27" s="27">
        <v>546</v>
      </c>
      <c r="F27" s="158">
        <v>2250000000</v>
      </c>
      <c r="G27" s="57"/>
      <c r="H27" s="57"/>
      <c r="I27" s="58">
        <v>2652998556.322458</v>
      </c>
      <c r="J27" s="57"/>
      <c r="K27" s="57"/>
      <c r="L27" s="57"/>
      <c r="M27" s="10">
        <v>2574852837.038423</v>
      </c>
      <c r="N27" s="10">
        <v>2461921365.8811975</v>
      </c>
      <c r="O27" s="10">
        <v>2284582765.839936</v>
      </c>
      <c r="P27" s="1"/>
    </row>
    <row r="28" spans="2:16" ht="11.25" customHeight="1">
      <c r="B28" s="25">
        <v>44075</v>
      </c>
      <c r="C28" s="26">
        <v>44652</v>
      </c>
      <c r="D28" s="10">
        <v>19</v>
      </c>
      <c r="E28" s="27">
        <v>577</v>
      </c>
      <c r="F28" s="158">
        <v>2250000000</v>
      </c>
      <c r="G28" s="57"/>
      <c r="H28" s="57"/>
      <c r="I28" s="58">
        <v>2632838769.5443</v>
      </c>
      <c r="J28" s="57"/>
      <c r="K28" s="57"/>
      <c r="L28" s="57"/>
      <c r="M28" s="10">
        <v>2550952913.66724</v>
      </c>
      <c r="N28" s="10">
        <v>2432866622.37232</v>
      </c>
      <c r="O28" s="10">
        <v>2248058656.199635</v>
      </c>
      <c r="P28" s="1"/>
    </row>
    <row r="29" spans="2:16" ht="11.25" customHeight="1">
      <c r="B29" s="25">
        <v>44075</v>
      </c>
      <c r="C29" s="26">
        <v>44682</v>
      </c>
      <c r="D29" s="10">
        <v>20</v>
      </c>
      <c r="E29" s="27">
        <v>607</v>
      </c>
      <c r="F29" s="158">
        <v>2250000000</v>
      </c>
      <c r="G29" s="57"/>
      <c r="H29" s="57"/>
      <c r="I29" s="58">
        <v>2611775157.700512</v>
      </c>
      <c r="J29" s="57"/>
      <c r="K29" s="57"/>
      <c r="L29" s="57"/>
      <c r="M29" s="10">
        <v>2526390763.7374487</v>
      </c>
      <c r="N29" s="10">
        <v>2403511199.0793695</v>
      </c>
      <c r="O29" s="10">
        <v>2211829122.4540544</v>
      </c>
      <c r="P29" s="1"/>
    </row>
    <row r="30" spans="2:16" ht="11.25" customHeight="1">
      <c r="B30" s="25">
        <v>44075</v>
      </c>
      <c r="C30" s="26">
        <v>44713</v>
      </c>
      <c r="D30" s="10">
        <v>21</v>
      </c>
      <c r="E30" s="27">
        <v>638</v>
      </c>
      <c r="F30" s="158">
        <v>2250000000</v>
      </c>
      <c r="G30" s="57"/>
      <c r="H30" s="57"/>
      <c r="I30" s="58">
        <v>2590882584.982385</v>
      </c>
      <c r="J30" s="57"/>
      <c r="K30" s="57"/>
      <c r="L30" s="57"/>
      <c r="M30" s="10">
        <v>2501930544.131188</v>
      </c>
      <c r="N30" s="10">
        <v>2374187243.1059504</v>
      </c>
      <c r="O30" s="10">
        <v>2175589773.0228763</v>
      </c>
      <c r="P30" s="1"/>
    </row>
    <row r="31" spans="2:16" ht="11.25" customHeight="1">
      <c r="B31" s="25">
        <v>44075</v>
      </c>
      <c r="C31" s="26">
        <v>44743</v>
      </c>
      <c r="D31" s="10">
        <v>22</v>
      </c>
      <c r="E31" s="27">
        <v>668</v>
      </c>
      <c r="F31" s="158">
        <v>2250000000</v>
      </c>
      <c r="G31" s="57"/>
      <c r="H31" s="57"/>
      <c r="I31" s="58">
        <v>2570488630.434667</v>
      </c>
      <c r="J31" s="57"/>
      <c r="K31" s="57"/>
      <c r="L31" s="57"/>
      <c r="M31" s="10">
        <v>2478162408.9981594</v>
      </c>
      <c r="N31" s="10">
        <v>2345844660.7661996</v>
      </c>
      <c r="O31" s="10">
        <v>2140806305.1876676</v>
      </c>
      <c r="P31" s="1"/>
    </row>
    <row r="32" spans="2:16" ht="11.25" customHeight="1">
      <c r="B32" s="25">
        <v>44075</v>
      </c>
      <c r="C32" s="26">
        <v>44774</v>
      </c>
      <c r="D32" s="10">
        <v>23</v>
      </c>
      <c r="E32" s="27">
        <v>699</v>
      </c>
      <c r="F32" s="158">
        <v>2250000000</v>
      </c>
      <c r="G32" s="57"/>
      <c r="H32" s="57"/>
      <c r="I32" s="58">
        <v>2549448049.396127</v>
      </c>
      <c r="J32" s="57"/>
      <c r="K32" s="57"/>
      <c r="L32" s="57"/>
      <c r="M32" s="10">
        <v>2453708816.499318</v>
      </c>
      <c r="N32" s="10">
        <v>2316789635.188514</v>
      </c>
      <c r="O32" s="10">
        <v>2105335657.7921114</v>
      </c>
      <c r="P32" s="1"/>
    </row>
    <row r="33" spans="2:16" ht="11.25" customHeight="1">
      <c r="B33" s="25">
        <v>44075</v>
      </c>
      <c r="C33" s="26">
        <v>44805</v>
      </c>
      <c r="D33" s="10">
        <v>24</v>
      </c>
      <c r="E33" s="27">
        <v>730</v>
      </c>
      <c r="F33" s="158">
        <v>2250000000</v>
      </c>
      <c r="G33" s="57"/>
      <c r="H33" s="57"/>
      <c r="I33" s="58">
        <v>2529109975.901138</v>
      </c>
      <c r="J33" s="57"/>
      <c r="K33" s="57"/>
      <c r="L33" s="57"/>
      <c r="M33" s="10">
        <v>2430006024.927137</v>
      </c>
      <c r="N33" s="10">
        <v>2288574325.4115715</v>
      </c>
      <c r="O33" s="10">
        <v>2070886922.4049084</v>
      </c>
      <c r="P33" s="1"/>
    </row>
    <row r="34" spans="2:16" ht="11.25" customHeight="1">
      <c r="B34" s="25">
        <v>44075</v>
      </c>
      <c r="C34" s="26">
        <v>44835</v>
      </c>
      <c r="D34" s="10">
        <v>25</v>
      </c>
      <c r="E34" s="27">
        <v>760</v>
      </c>
      <c r="F34" s="158">
        <v>2250000000</v>
      </c>
      <c r="G34" s="57"/>
      <c r="H34" s="57"/>
      <c r="I34" s="58">
        <v>2508235974.206255</v>
      </c>
      <c r="J34" s="57"/>
      <c r="K34" s="57"/>
      <c r="L34" s="57"/>
      <c r="M34" s="10">
        <v>2405994268.9615483</v>
      </c>
      <c r="N34" s="10">
        <v>2260382971.506968</v>
      </c>
      <c r="O34" s="10">
        <v>2036992708.6417208</v>
      </c>
      <c r="P34" s="1"/>
    </row>
    <row r="35" spans="2:16" ht="11.25" customHeight="1">
      <c r="B35" s="25">
        <v>44075</v>
      </c>
      <c r="C35" s="26">
        <v>44866</v>
      </c>
      <c r="D35" s="10">
        <v>26</v>
      </c>
      <c r="E35" s="27">
        <v>791</v>
      </c>
      <c r="F35" s="158">
        <v>2250000000</v>
      </c>
      <c r="G35" s="57"/>
      <c r="H35" s="57"/>
      <c r="I35" s="58">
        <v>2487616530.561212</v>
      </c>
      <c r="J35" s="57"/>
      <c r="K35" s="57"/>
      <c r="L35" s="57"/>
      <c r="M35" s="10">
        <v>2382168125.447977</v>
      </c>
      <c r="N35" s="10">
        <v>2232307099.8739367</v>
      </c>
      <c r="O35" s="10">
        <v>2003170923.3956292</v>
      </c>
      <c r="P35" s="1"/>
    </row>
    <row r="36" spans="2:16" ht="11.25" customHeight="1">
      <c r="B36" s="25">
        <v>44075</v>
      </c>
      <c r="C36" s="26">
        <v>44896</v>
      </c>
      <c r="D36" s="10">
        <v>27</v>
      </c>
      <c r="E36" s="27">
        <v>821</v>
      </c>
      <c r="F36" s="158">
        <v>2250000000</v>
      </c>
      <c r="G36" s="57"/>
      <c r="H36" s="57"/>
      <c r="I36" s="58">
        <v>2466518691.390246</v>
      </c>
      <c r="J36" s="57"/>
      <c r="K36" s="57"/>
      <c r="L36" s="57"/>
      <c r="M36" s="10">
        <v>2358087664.679591</v>
      </c>
      <c r="N36" s="10">
        <v>2204302763.0459886</v>
      </c>
      <c r="O36" s="10">
        <v>1969932728.4167364</v>
      </c>
      <c r="P36" s="1"/>
    </row>
    <row r="37" spans="2:16" ht="11.25" customHeight="1">
      <c r="B37" s="25">
        <v>44075</v>
      </c>
      <c r="C37" s="26">
        <v>44927</v>
      </c>
      <c r="D37" s="10">
        <v>28</v>
      </c>
      <c r="E37" s="27">
        <v>852</v>
      </c>
      <c r="F37" s="158">
        <v>2250000000</v>
      </c>
      <c r="G37" s="57"/>
      <c r="H37" s="57"/>
      <c r="I37" s="58">
        <v>2445320576.29135</v>
      </c>
      <c r="J37" s="57"/>
      <c r="K37" s="57"/>
      <c r="L37" s="57"/>
      <c r="M37" s="10">
        <v>2333856325.172384</v>
      </c>
      <c r="N37" s="10">
        <v>2176103303.851954</v>
      </c>
      <c r="O37" s="10">
        <v>1936494547.387096</v>
      </c>
      <c r="P37" s="1"/>
    </row>
    <row r="38" spans="2:16" ht="11.25" customHeight="1">
      <c r="B38" s="25">
        <v>44075</v>
      </c>
      <c r="C38" s="26">
        <v>44958</v>
      </c>
      <c r="D38" s="10">
        <v>29</v>
      </c>
      <c r="E38" s="27">
        <v>883</v>
      </c>
      <c r="F38" s="158">
        <v>2250000000</v>
      </c>
      <c r="G38" s="57"/>
      <c r="H38" s="57"/>
      <c r="I38" s="58">
        <v>2424300898.240753</v>
      </c>
      <c r="J38" s="57"/>
      <c r="K38" s="57"/>
      <c r="L38" s="57"/>
      <c r="M38" s="10">
        <v>2309870413.0853767</v>
      </c>
      <c r="N38" s="10">
        <v>2148261277.7055116</v>
      </c>
      <c r="O38" s="10">
        <v>1903621013.1085641</v>
      </c>
      <c r="P38" s="1"/>
    </row>
    <row r="39" spans="2:16" ht="11.25" customHeight="1">
      <c r="B39" s="25">
        <v>44075</v>
      </c>
      <c r="C39" s="26">
        <v>44986</v>
      </c>
      <c r="D39" s="10">
        <v>30</v>
      </c>
      <c r="E39" s="27">
        <v>911</v>
      </c>
      <c r="F39" s="158">
        <v>2250000000</v>
      </c>
      <c r="G39" s="57"/>
      <c r="H39" s="57"/>
      <c r="I39" s="58">
        <v>2403754718.574517</v>
      </c>
      <c r="J39" s="57"/>
      <c r="K39" s="57"/>
      <c r="L39" s="57"/>
      <c r="M39" s="10">
        <v>2286785166.4585066</v>
      </c>
      <c r="N39" s="10">
        <v>2121905150.2622075</v>
      </c>
      <c r="O39" s="10">
        <v>1873071551.8954813</v>
      </c>
      <c r="P39" s="1"/>
    </row>
    <row r="40" spans="2:16" ht="11.25" customHeight="1">
      <c r="B40" s="25">
        <v>44075</v>
      </c>
      <c r="C40" s="26">
        <v>45017</v>
      </c>
      <c r="D40" s="10">
        <v>31</v>
      </c>
      <c r="E40" s="27">
        <v>942</v>
      </c>
      <c r="F40" s="158">
        <v>2250000000</v>
      </c>
      <c r="G40" s="57"/>
      <c r="H40" s="57"/>
      <c r="I40" s="58">
        <v>2383779613.412453</v>
      </c>
      <c r="J40" s="57"/>
      <c r="K40" s="57"/>
      <c r="L40" s="57"/>
      <c r="M40" s="10">
        <v>2263935747.3593173</v>
      </c>
      <c r="N40" s="10">
        <v>2095360681.7365606</v>
      </c>
      <c r="O40" s="10">
        <v>1841805692.3647819</v>
      </c>
      <c r="P40" s="1"/>
    </row>
    <row r="41" spans="2:16" ht="11.25" customHeight="1">
      <c r="B41" s="25">
        <v>44075</v>
      </c>
      <c r="C41" s="26">
        <v>45047</v>
      </c>
      <c r="D41" s="10">
        <v>32</v>
      </c>
      <c r="E41" s="27">
        <v>972</v>
      </c>
      <c r="F41" s="158">
        <v>2250000000</v>
      </c>
      <c r="G41" s="57"/>
      <c r="H41" s="57"/>
      <c r="I41" s="58">
        <v>2362784119.31457</v>
      </c>
      <c r="J41" s="57"/>
      <c r="K41" s="57"/>
      <c r="L41" s="57"/>
      <c r="M41" s="10">
        <v>2240312485.86301</v>
      </c>
      <c r="N41" s="10">
        <v>2068393003.1174822</v>
      </c>
      <c r="O41" s="10">
        <v>1810648561.5960956</v>
      </c>
      <c r="P41" s="1"/>
    </row>
    <row r="42" spans="2:16" ht="11.25" customHeight="1">
      <c r="B42" s="25">
        <v>44075</v>
      </c>
      <c r="C42" s="26">
        <v>45078</v>
      </c>
      <c r="D42" s="10">
        <v>33</v>
      </c>
      <c r="E42" s="27">
        <v>1003</v>
      </c>
      <c r="F42" s="158">
        <v>2250000000</v>
      </c>
      <c r="G42" s="57"/>
      <c r="H42" s="57"/>
      <c r="I42" s="58">
        <v>2340896949.133165</v>
      </c>
      <c r="J42" s="57"/>
      <c r="K42" s="57"/>
      <c r="L42" s="57"/>
      <c r="M42" s="10">
        <v>2215795269.0676937</v>
      </c>
      <c r="N42" s="10">
        <v>2040554432.962683</v>
      </c>
      <c r="O42" s="10">
        <v>1778713117.491963</v>
      </c>
      <c r="P42" s="1"/>
    </row>
    <row r="43" spans="2:16" ht="11.25" customHeight="1">
      <c r="B43" s="25">
        <v>44075</v>
      </c>
      <c r="C43" s="26">
        <v>45108</v>
      </c>
      <c r="D43" s="10">
        <v>34</v>
      </c>
      <c r="E43" s="27">
        <v>1033</v>
      </c>
      <c r="F43" s="158">
        <v>2250000000</v>
      </c>
      <c r="G43" s="57"/>
      <c r="H43" s="57"/>
      <c r="I43" s="58">
        <v>2319700328.827752</v>
      </c>
      <c r="J43" s="57"/>
      <c r="K43" s="57"/>
      <c r="L43" s="57"/>
      <c r="M43" s="10">
        <v>2192127345.0547166</v>
      </c>
      <c r="N43" s="10">
        <v>2013789631.3770125</v>
      </c>
      <c r="O43" s="10">
        <v>1748187084.7610743</v>
      </c>
      <c r="P43" s="1"/>
    </row>
    <row r="44" spans="2:16" ht="11.25" customHeight="1">
      <c r="B44" s="25">
        <v>44075</v>
      </c>
      <c r="C44" s="26">
        <v>45139</v>
      </c>
      <c r="D44" s="10">
        <v>35</v>
      </c>
      <c r="E44" s="27">
        <v>1064</v>
      </c>
      <c r="F44" s="158">
        <v>2250000000</v>
      </c>
      <c r="G44" s="57"/>
      <c r="H44" s="57"/>
      <c r="I44" s="58">
        <v>2298392148.925948</v>
      </c>
      <c r="J44" s="57"/>
      <c r="K44" s="57"/>
      <c r="L44" s="57"/>
      <c r="M44" s="10">
        <v>2168307160.7834787</v>
      </c>
      <c r="N44" s="10">
        <v>1986841477.474136</v>
      </c>
      <c r="O44" s="10">
        <v>1717487735.1113374</v>
      </c>
      <c r="P44" s="1"/>
    </row>
    <row r="45" spans="2:16" ht="11.25" customHeight="1">
      <c r="B45" s="25">
        <v>44075</v>
      </c>
      <c r="C45" s="26">
        <v>45170</v>
      </c>
      <c r="D45" s="10">
        <v>36</v>
      </c>
      <c r="E45" s="27">
        <v>1095</v>
      </c>
      <c r="F45" s="158">
        <v>2250000000</v>
      </c>
      <c r="G45" s="57"/>
      <c r="H45" s="57"/>
      <c r="I45" s="58">
        <v>2277808614.708097</v>
      </c>
      <c r="J45" s="57"/>
      <c r="K45" s="57"/>
      <c r="L45" s="57"/>
      <c r="M45" s="10">
        <v>2145243944.5936015</v>
      </c>
      <c r="N45" s="10">
        <v>1960709221.3836095</v>
      </c>
      <c r="O45" s="10">
        <v>1687719380.4514632</v>
      </c>
      <c r="P45" s="1"/>
    </row>
    <row r="46" spans="2:16" ht="11.25" customHeight="1">
      <c r="B46" s="25">
        <v>44075</v>
      </c>
      <c r="C46" s="26">
        <v>45200</v>
      </c>
      <c r="D46" s="10">
        <v>37</v>
      </c>
      <c r="E46" s="27">
        <v>1125</v>
      </c>
      <c r="F46" s="158">
        <v>1750000000</v>
      </c>
      <c r="G46" s="57"/>
      <c r="H46" s="57"/>
      <c r="I46" s="58">
        <v>2256521341.75045</v>
      </c>
      <c r="J46" s="57"/>
      <c r="K46" s="57"/>
      <c r="L46" s="57"/>
      <c r="M46" s="10">
        <v>2121707244.9171875</v>
      </c>
      <c r="N46" s="10">
        <v>1934424274.0027375</v>
      </c>
      <c r="O46" s="10">
        <v>1658268545.0428896</v>
      </c>
      <c r="P46" s="1"/>
    </row>
    <row r="47" spans="2:16" ht="11.25" customHeight="1">
      <c r="B47" s="25">
        <v>44075</v>
      </c>
      <c r="C47" s="26">
        <v>45231</v>
      </c>
      <c r="D47" s="10">
        <v>38</v>
      </c>
      <c r="E47" s="27">
        <v>1156</v>
      </c>
      <c r="F47" s="158">
        <v>1750000000</v>
      </c>
      <c r="G47" s="57"/>
      <c r="H47" s="57"/>
      <c r="I47" s="58">
        <v>2236690266.28422</v>
      </c>
      <c r="J47" s="57"/>
      <c r="K47" s="57"/>
      <c r="L47" s="57"/>
      <c r="M47" s="10">
        <v>2099494014.4716792</v>
      </c>
      <c r="N47" s="10">
        <v>1909303671.2297094</v>
      </c>
      <c r="O47" s="10">
        <v>1629801663.7314415</v>
      </c>
      <c r="P47" s="1"/>
    </row>
    <row r="48" spans="2:16" ht="11.25" customHeight="1">
      <c r="B48" s="25">
        <v>44075</v>
      </c>
      <c r="C48" s="26">
        <v>45261</v>
      </c>
      <c r="D48" s="10">
        <v>39</v>
      </c>
      <c r="E48" s="27">
        <v>1186</v>
      </c>
      <c r="F48" s="158">
        <v>1750000000</v>
      </c>
      <c r="G48" s="57"/>
      <c r="H48" s="57"/>
      <c r="I48" s="58">
        <v>2216303876.005113</v>
      </c>
      <c r="J48" s="57"/>
      <c r="K48" s="57"/>
      <c r="L48" s="57"/>
      <c r="M48" s="10">
        <v>2076943390.0702274</v>
      </c>
      <c r="N48" s="10">
        <v>1884147044.8471675</v>
      </c>
      <c r="O48" s="10">
        <v>1601734854.5410984</v>
      </c>
      <c r="P48" s="1"/>
    </row>
    <row r="49" spans="2:16" ht="11.25" customHeight="1">
      <c r="B49" s="25">
        <v>44075</v>
      </c>
      <c r="C49" s="26">
        <v>45292</v>
      </c>
      <c r="D49" s="10">
        <v>40</v>
      </c>
      <c r="E49" s="27">
        <v>1217</v>
      </c>
      <c r="F49" s="158">
        <v>1750000000</v>
      </c>
      <c r="G49" s="57"/>
      <c r="H49" s="57"/>
      <c r="I49" s="58">
        <v>2194883971.369325</v>
      </c>
      <c r="J49" s="57"/>
      <c r="K49" s="57"/>
      <c r="L49" s="57"/>
      <c r="M49" s="10">
        <v>2053381757.908631</v>
      </c>
      <c r="N49" s="10">
        <v>1858035153.4136784</v>
      </c>
      <c r="O49" s="10">
        <v>1572846639.035804</v>
      </c>
      <c r="P49" s="1"/>
    </row>
    <row r="50" spans="2:16" ht="11.25" customHeight="1">
      <c r="B50" s="25">
        <v>44075</v>
      </c>
      <c r="C50" s="26">
        <v>45323</v>
      </c>
      <c r="D50" s="10">
        <v>41</v>
      </c>
      <c r="E50" s="27">
        <v>1248</v>
      </c>
      <c r="F50" s="158">
        <v>1750000000</v>
      </c>
      <c r="G50" s="57"/>
      <c r="H50" s="57"/>
      <c r="I50" s="58">
        <v>2174286745.627113</v>
      </c>
      <c r="J50" s="57"/>
      <c r="K50" s="57"/>
      <c r="L50" s="57"/>
      <c r="M50" s="10">
        <v>2030662411.765529</v>
      </c>
      <c r="N50" s="10">
        <v>1832804108.9266982</v>
      </c>
      <c r="O50" s="10">
        <v>1544916891.4800572</v>
      </c>
      <c r="P50" s="1"/>
    </row>
    <row r="51" spans="2:16" ht="11.25" customHeight="1">
      <c r="B51" s="25">
        <v>44075</v>
      </c>
      <c r="C51" s="26">
        <v>45352</v>
      </c>
      <c r="D51" s="10">
        <v>42</v>
      </c>
      <c r="E51" s="27">
        <v>1277</v>
      </c>
      <c r="F51" s="158">
        <v>1750000000</v>
      </c>
      <c r="G51" s="57"/>
      <c r="H51" s="57"/>
      <c r="I51" s="58">
        <v>2153786907.842054</v>
      </c>
      <c r="J51" s="57"/>
      <c r="K51" s="57"/>
      <c r="L51" s="57"/>
      <c r="M51" s="10">
        <v>2008324960.500577</v>
      </c>
      <c r="N51" s="10">
        <v>1808330250.9222999</v>
      </c>
      <c r="O51" s="10">
        <v>1518246772.7462237</v>
      </c>
      <c r="P51" s="1"/>
    </row>
    <row r="52" spans="2:16" ht="11.25" customHeight="1">
      <c r="B52" s="25">
        <v>44075</v>
      </c>
      <c r="C52" s="26">
        <v>45383</v>
      </c>
      <c r="D52" s="10">
        <v>43</v>
      </c>
      <c r="E52" s="27">
        <v>1308</v>
      </c>
      <c r="F52" s="158">
        <v>1750000000</v>
      </c>
      <c r="G52" s="57"/>
      <c r="H52" s="57"/>
      <c r="I52" s="58">
        <v>2133429720.776344</v>
      </c>
      <c r="J52" s="57"/>
      <c r="K52" s="57"/>
      <c r="L52" s="57"/>
      <c r="M52" s="10">
        <v>1985968579.9341908</v>
      </c>
      <c r="N52" s="10">
        <v>1783652421.2123528</v>
      </c>
      <c r="O52" s="10">
        <v>1491184793.9038966</v>
      </c>
      <c r="P52" s="1"/>
    </row>
    <row r="53" spans="2:16" ht="11.25" customHeight="1">
      <c r="B53" s="25">
        <v>44075</v>
      </c>
      <c r="C53" s="26">
        <v>45413</v>
      </c>
      <c r="D53" s="10">
        <v>44</v>
      </c>
      <c r="E53" s="27">
        <v>1338</v>
      </c>
      <c r="F53" s="158">
        <v>1750000000</v>
      </c>
      <c r="G53" s="57"/>
      <c r="H53" s="57"/>
      <c r="I53" s="58">
        <v>2112982993.37439</v>
      </c>
      <c r="J53" s="57"/>
      <c r="K53" s="57"/>
      <c r="L53" s="57"/>
      <c r="M53" s="10">
        <v>1963706574.9472108</v>
      </c>
      <c r="N53" s="10">
        <v>1759317473.0956945</v>
      </c>
      <c r="O53" s="10">
        <v>1464810816.2686126</v>
      </c>
      <c r="P53" s="1"/>
    </row>
    <row r="54" spans="2:16" ht="11.25" customHeight="1">
      <c r="B54" s="25">
        <v>44075</v>
      </c>
      <c r="C54" s="26">
        <v>45444</v>
      </c>
      <c r="D54" s="10">
        <v>45</v>
      </c>
      <c r="E54" s="27">
        <v>1369</v>
      </c>
      <c r="F54" s="158">
        <v>1750000000</v>
      </c>
      <c r="G54" s="57"/>
      <c r="H54" s="57"/>
      <c r="I54" s="58">
        <v>2091533112.440938</v>
      </c>
      <c r="J54" s="57"/>
      <c r="K54" s="57"/>
      <c r="L54" s="57"/>
      <c r="M54" s="10">
        <v>1940475287.6463437</v>
      </c>
      <c r="N54" s="10">
        <v>1734082801.418939</v>
      </c>
      <c r="O54" s="10">
        <v>1437685102.8859437</v>
      </c>
      <c r="P54" s="1"/>
    </row>
    <row r="55" spans="2:16" ht="11.25" customHeight="1">
      <c r="B55" s="25">
        <v>44075</v>
      </c>
      <c r="C55" s="26">
        <v>45474</v>
      </c>
      <c r="D55" s="10">
        <v>46</v>
      </c>
      <c r="E55" s="27">
        <v>1399</v>
      </c>
      <c r="F55" s="158">
        <v>1750000000</v>
      </c>
      <c r="G55" s="57"/>
      <c r="H55" s="57"/>
      <c r="I55" s="58">
        <v>2069213706.934287</v>
      </c>
      <c r="J55" s="57"/>
      <c r="K55" s="57"/>
      <c r="L55" s="57"/>
      <c r="M55" s="10">
        <v>1916616747.3859591</v>
      </c>
      <c r="N55" s="10">
        <v>1708546332.9886584</v>
      </c>
      <c r="O55" s="10">
        <v>1410706884.6461062</v>
      </c>
      <c r="P55" s="1"/>
    </row>
    <row r="56" spans="2:16" ht="11.25" customHeight="1">
      <c r="B56" s="25">
        <v>44075</v>
      </c>
      <c r="C56" s="26">
        <v>45505</v>
      </c>
      <c r="D56" s="10">
        <v>47</v>
      </c>
      <c r="E56" s="27">
        <v>1430</v>
      </c>
      <c r="F56" s="158">
        <v>1750000000</v>
      </c>
      <c r="G56" s="57"/>
      <c r="H56" s="57"/>
      <c r="I56" s="58">
        <v>2049212920.848422</v>
      </c>
      <c r="J56" s="57"/>
      <c r="K56" s="57"/>
      <c r="L56" s="57"/>
      <c r="M56" s="10">
        <v>1894871643.5762792</v>
      </c>
      <c r="N56" s="10">
        <v>1684866019.6516244</v>
      </c>
      <c r="O56" s="10">
        <v>1385262303.9896846</v>
      </c>
      <c r="P56" s="1"/>
    </row>
    <row r="57" spans="2:16" ht="11.25" customHeight="1">
      <c r="B57" s="25">
        <v>44075</v>
      </c>
      <c r="C57" s="26">
        <v>45536</v>
      </c>
      <c r="D57" s="10">
        <v>48</v>
      </c>
      <c r="E57" s="27">
        <v>1461</v>
      </c>
      <c r="F57" s="158">
        <v>1250000000</v>
      </c>
      <c r="G57" s="57"/>
      <c r="H57" s="57"/>
      <c r="I57" s="58">
        <v>2027271870.198895</v>
      </c>
      <c r="J57" s="57"/>
      <c r="K57" s="57"/>
      <c r="L57" s="57"/>
      <c r="M57" s="10">
        <v>1871403702.8969905</v>
      </c>
      <c r="N57" s="10">
        <v>1659767101.7792184</v>
      </c>
      <c r="O57" s="10">
        <v>1358846551.3548272</v>
      </c>
      <c r="P57" s="1"/>
    </row>
    <row r="58" spans="2:16" ht="11.25" customHeight="1">
      <c r="B58" s="25">
        <v>44075</v>
      </c>
      <c r="C58" s="26">
        <v>45566</v>
      </c>
      <c r="D58" s="10">
        <v>49</v>
      </c>
      <c r="E58" s="27">
        <v>1491</v>
      </c>
      <c r="F58" s="158">
        <v>1250000000</v>
      </c>
      <c r="G58" s="57"/>
      <c r="H58" s="57"/>
      <c r="I58" s="58">
        <v>2006602883.215371</v>
      </c>
      <c r="J58" s="57"/>
      <c r="K58" s="57"/>
      <c r="L58" s="57"/>
      <c r="M58" s="10">
        <v>1849283447.8334262</v>
      </c>
      <c r="N58" s="10">
        <v>1636111576.3717275</v>
      </c>
      <c r="O58" s="10">
        <v>1333989051.8108468</v>
      </c>
      <c r="P58" s="1"/>
    </row>
    <row r="59" spans="2:16" ht="11.25" customHeight="1">
      <c r="B59" s="25">
        <v>44075</v>
      </c>
      <c r="C59" s="26">
        <v>45597</v>
      </c>
      <c r="D59" s="10">
        <v>50</v>
      </c>
      <c r="E59" s="27">
        <v>1522</v>
      </c>
      <c r="F59" s="158">
        <v>1250000000</v>
      </c>
      <c r="G59" s="57"/>
      <c r="H59" s="57"/>
      <c r="I59" s="58">
        <v>1987001901.547584</v>
      </c>
      <c r="J59" s="57"/>
      <c r="K59" s="57"/>
      <c r="L59" s="57"/>
      <c r="M59" s="10">
        <v>1828113317.1340835</v>
      </c>
      <c r="N59" s="10">
        <v>1613268448.7753615</v>
      </c>
      <c r="O59" s="10">
        <v>1309792826.6423116</v>
      </c>
      <c r="P59" s="1"/>
    </row>
    <row r="60" spans="2:16" ht="11.25" customHeight="1">
      <c r="B60" s="25">
        <v>44075</v>
      </c>
      <c r="C60" s="26">
        <v>45627</v>
      </c>
      <c r="D60" s="10">
        <v>51</v>
      </c>
      <c r="E60" s="27">
        <v>1552</v>
      </c>
      <c r="F60" s="158">
        <v>1250000000</v>
      </c>
      <c r="G60" s="57"/>
      <c r="H60" s="57"/>
      <c r="I60" s="58">
        <v>1967483415.874621</v>
      </c>
      <c r="J60" s="57"/>
      <c r="K60" s="57"/>
      <c r="L60" s="57"/>
      <c r="M60" s="10">
        <v>1807184405.4593346</v>
      </c>
      <c r="N60" s="10">
        <v>1590873931.8812177</v>
      </c>
      <c r="O60" s="10">
        <v>1286316428.3912473</v>
      </c>
      <c r="P60" s="1"/>
    </row>
    <row r="61" spans="2:16" ht="11.25" customHeight="1">
      <c r="B61" s="25">
        <v>44075</v>
      </c>
      <c r="C61" s="26">
        <v>45658</v>
      </c>
      <c r="D61" s="10">
        <v>52</v>
      </c>
      <c r="E61" s="27">
        <v>1583</v>
      </c>
      <c r="F61" s="158">
        <v>1250000000</v>
      </c>
      <c r="G61" s="57"/>
      <c r="H61" s="57"/>
      <c r="I61" s="58">
        <v>1947130690.407197</v>
      </c>
      <c r="J61" s="57"/>
      <c r="K61" s="57"/>
      <c r="L61" s="57"/>
      <c r="M61" s="10">
        <v>1785456489.4811232</v>
      </c>
      <c r="N61" s="10">
        <v>1567749457.8140256</v>
      </c>
      <c r="O61" s="10">
        <v>1262249855.428612</v>
      </c>
      <c r="P61" s="1"/>
    </row>
    <row r="62" spans="2:16" ht="11.25" customHeight="1">
      <c r="B62" s="25">
        <v>44075</v>
      </c>
      <c r="C62" s="26">
        <v>45689</v>
      </c>
      <c r="D62" s="10">
        <v>53</v>
      </c>
      <c r="E62" s="27">
        <v>1614</v>
      </c>
      <c r="F62" s="158">
        <v>1250000000</v>
      </c>
      <c r="G62" s="57"/>
      <c r="H62" s="57"/>
      <c r="I62" s="58">
        <v>1927471219.5701</v>
      </c>
      <c r="J62" s="57"/>
      <c r="K62" s="57"/>
      <c r="L62" s="57"/>
      <c r="M62" s="10">
        <v>1764431693.2564542</v>
      </c>
      <c r="N62" s="10">
        <v>1545348130.4664867</v>
      </c>
      <c r="O62" s="10">
        <v>1238943840.879261</v>
      </c>
      <c r="P62" s="1"/>
    </row>
    <row r="63" spans="2:16" ht="11.25" customHeight="1">
      <c r="B63" s="25">
        <v>44075</v>
      </c>
      <c r="C63" s="26">
        <v>45717</v>
      </c>
      <c r="D63" s="10">
        <v>54</v>
      </c>
      <c r="E63" s="27">
        <v>1642</v>
      </c>
      <c r="F63" s="158">
        <v>1250000000</v>
      </c>
      <c r="G63" s="57"/>
      <c r="H63" s="57"/>
      <c r="I63" s="58">
        <v>1908159307.581905</v>
      </c>
      <c r="J63" s="57"/>
      <c r="K63" s="57"/>
      <c r="L63" s="57"/>
      <c r="M63" s="10">
        <v>1744077185.95918</v>
      </c>
      <c r="N63" s="10">
        <v>1524011690.044533</v>
      </c>
      <c r="O63" s="10">
        <v>1217162600.6665156</v>
      </c>
      <c r="P63" s="1"/>
    </row>
    <row r="64" spans="2:16" ht="11.25" customHeight="1">
      <c r="B64" s="25">
        <v>44075</v>
      </c>
      <c r="C64" s="26">
        <v>45748</v>
      </c>
      <c r="D64" s="10">
        <v>55</v>
      </c>
      <c r="E64" s="27">
        <v>1673</v>
      </c>
      <c r="F64" s="158">
        <v>1250000000</v>
      </c>
      <c r="G64" s="57"/>
      <c r="H64" s="57"/>
      <c r="I64" s="58">
        <v>1888635230.83173</v>
      </c>
      <c r="J64" s="57"/>
      <c r="K64" s="57"/>
      <c r="L64" s="57"/>
      <c r="M64" s="10">
        <v>1723304162.29941</v>
      </c>
      <c r="N64" s="10">
        <v>1502030069.4073443</v>
      </c>
      <c r="O64" s="10">
        <v>1194525836.8753023</v>
      </c>
      <c r="P64" s="1"/>
    </row>
    <row r="65" spans="2:16" ht="11.25" customHeight="1">
      <c r="B65" s="25">
        <v>44075</v>
      </c>
      <c r="C65" s="26">
        <v>45778</v>
      </c>
      <c r="D65" s="10">
        <v>56</v>
      </c>
      <c r="E65" s="27">
        <v>1703</v>
      </c>
      <c r="F65" s="158">
        <v>1250000000</v>
      </c>
      <c r="G65" s="57"/>
      <c r="H65" s="57"/>
      <c r="I65" s="58">
        <v>1869623076.29724</v>
      </c>
      <c r="J65" s="57"/>
      <c r="K65" s="57"/>
      <c r="L65" s="57"/>
      <c r="M65" s="10">
        <v>1703156162.7402606</v>
      </c>
      <c r="N65" s="10">
        <v>1480815418.2781048</v>
      </c>
      <c r="O65" s="10">
        <v>1172826936.3058941</v>
      </c>
      <c r="P65" s="1"/>
    </row>
    <row r="66" spans="2:16" ht="11.25" customHeight="1">
      <c r="B66" s="25">
        <v>44075</v>
      </c>
      <c r="C66" s="26">
        <v>45809</v>
      </c>
      <c r="D66" s="10">
        <v>57</v>
      </c>
      <c r="E66" s="27">
        <v>1734</v>
      </c>
      <c r="F66" s="158">
        <v>1250000000</v>
      </c>
      <c r="G66" s="57"/>
      <c r="H66" s="57"/>
      <c r="I66" s="58">
        <v>1849750867.095314</v>
      </c>
      <c r="J66" s="57"/>
      <c r="K66" s="57"/>
      <c r="L66" s="57"/>
      <c r="M66" s="10">
        <v>1682195353.930333</v>
      </c>
      <c r="N66" s="10">
        <v>1458871295.7817545</v>
      </c>
      <c r="O66" s="10">
        <v>1150552931.0296552</v>
      </c>
      <c r="P66" s="1"/>
    </row>
    <row r="67" spans="2:16" ht="11.25" customHeight="1">
      <c r="B67" s="25">
        <v>44075</v>
      </c>
      <c r="C67" s="26">
        <v>45839</v>
      </c>
      <c r="D67" s="10">
        <v>58</v>
      </c>
      <c r="E67" s="27">
        <v>1764</v>
      </c>
      <c r="F67" s="158">
        <v>1250000000</v>
      </c>
      <c r="G67" s="57"/>
      <c r="H67" s="57"/>
      <c r="I67" s="58">
        <v>1830436069.704808</v>
      </c>
      <c r="J67" s="57"/>
      <c r="K67" s="57"/>
      <c r="L67" s="57"/>
      <c r="M67" s="10">
        <v>1661897808.5826032</v>
      </c>
      <c r="N67" s="10">
        <v>1437721054.1848583</v>
      </c>
      <c r="O67" s="10">
        <v>1129224624.069503</v>
      </c>
      <c r="P67" s="1"/>
    </row>
    <row r="68" spans="2:16" ht="11.25" customHeight="1">
      <c r="B68" s="25">
        <v>44075</v>
      </c>
      <c r="C68" s="26">
        <v>45870</v>
      </c>
      <c r="D68" s="10">
        <v>59</v>
      </c>
      <c r="E68" s="27">
        <v>1795</v>
      </c>
      <c r="F68" s="158">
        <v>1250000000</v>
      </c>
      <c r="G68" s="57"/>
      <c r="H68" s="57"/>
      <c r="I68" s="58">
        <v>1811685748.219669</v>
      </c>
      <c r="J68" s="57"/>
      <c r="K68" s="57"/>
      <c r="L68" s="57"/>
      <c r="M68" s="10">
        <v>1642084103.8456924</v>
      </c>
      <c r="N68" s="10">
        <v>1416967232.6722183</v>
      </c>
      <c r="O68" s="10">
        <v>1108210177.063658</v>
      </c>
      <c r="P68" s="1"/>
    </row>
    <row r="69" spans="2:16" ht="11.25" customHeight="1">
      <c r="B69" s="25">
        <v>44075</v>
      </c>
      <c r="C69" s="26">
        <v>45901</v>
      </c>
      <c r="D69" s="10">
        <v>60</v>
      </c>
      <c r="E69" s="27">
        <v>1826</v>
      </c>
      <c r="F69" s="158">
        <v>1250000000</v>
      </c>
      <c r="G69" s="57"/>
      <c r="H69" s="57"/>
      <c r="I69" s="58">
        <v>1792596756.610855</v>
      </c>
      <c r="J69" s="57"/>
      <c r="K69" s="57"/>
      <c r="L69" s="57"/>
      <c r="M69" s="10">
        <v>1622026384.6447988</v>
      </c>
      <c r="N69" s="10">
        <v>1396099648.1189253</v>
      </c>
      <c r="O69" s="10">
        <v>1087264889.9891293</v>
      </c>
      <c r="P69" s="1"/>
    </row>
    <row r="70" spans="2:16" ht="11.25" customHeight="1">
      <c r="B70" s="25">
        <v>44075</v>
      </c>
      <c r="C70" s="26">
        <v>45931</v>
      </c>
      <c r="D70" s="10">
        <v>61</v>
      </c>
      <c r="E70" s="27">
        <v>1856</v>
      </c>
      <c r="F70" s="158">
        <v>750000000</v>
      </c>
      <c r="G70" s="57"/>
      <c r="H70" s="57"/>
      <c r="I70" s="58">
        <v>1774294076.278732</v>
      </c>
      <c r="J70" s="57"/>
      <c r="K70" s="57"/>
      <c r="L70" s="57"/>
      <c r="M70" s="10">
        <v>1602830031.5709958</v>
      </c>
      <c r="N70" s="10">
        <v>1376181583.2364056</v>
      </c>
      <c r="O70" s="10">
        <v>1067359626.7159921</v>
      </c>
      <c r="P70" s="1"/>
    </row>
    <row r="71" spans="2:16" ht="11.25" customHeight="1">
      <c r="B71" s="25">
        <v>44075</v>
      </c>
      <c r="C71" s="26">
        <v>45962</v>
      </c>
      <c r="D71" s="10">
        <v>62</v>
      </c>
      <c r="E71" s="27">
        <v>1887</v>
      </c>
      <c r="F71" s="158">
        <v>750000000</v>
      </c>
      <c r="G71" s="57"/>
      <c r="H71" s="57"/>
      <c r="I71" s="58">
        <v>1755273210.496303</v>
      </c>
      <c r="J71" s="57"/>
      <c r="K71" s="57"/>
      <c r="L71" s="57"/>
      <c r="M71" s="10">
        <v>1582957927.0540524</v>
      </c>
      <c r="N71" s="10">
        <v>1355662976.3840714</v>
      </c>
      <c r="O71" s="10">
        <v>1046992052.0851</v>
      </c>
      <c r="P71" s="1"/>
    </row>
    <row r="72" spans="2:16" ht="11.25" customHeight="1">
      <c r="B72" s="25">
        <v>44075</v>
      </c>
      <c r="C72" s="26">
        <v>45992</v>
      </c>
      <c r="D72" s="10">
        <v>63</v>
      </c>
      <c r="E72" s="27">
        <v>1917</v>
      </c>
      <c r="F72" s="158">
        <v>750000000</v>
      </c>
      <c r="G72" s="57"/>
      <c r="H72" s="57"/>
      <c r="I72" s="58">
        <v>1737282123.317868</v>
      </c>
      <c r="J72" s="57"/>
      <c r="K72" s="57"/>
      <c r="L72" s="57"/>
      <c r="M72" s="10">
        <v>1564161379.7115195</v>
      </c>
      <c r="N72" s="10">
        <v>1336268372.3933506</v>
      </c>
      <c r="O72" s="10">
        <v>1027782981.6799403</v>
      </c>
      <c r="P72" s="1"/>
    </row>
    <row r="73" spans="2:16" ht="11.25" customHeight="1">
      <c r="B73" s="25">
        <v>44075</v>
      </c>
      <c r="C73" s="26">
        <v>46023</v>
      </c>
      <c r="D73" s="10">
        <v>64</v>
      </c>
      <c r="E73" s="27">
        <v>1948</v>
      </c>
      <c r="F73" s="158">
        <v>750000000</v>
      </c>
      <c r="G73" s="57"/>
      <c r="H73" s="57"/>
      <c r="I73" s="58">
        <v>1719370763.176059</v>
      </c>
      <c r="J73" s="57"/>
      <c r="K73" s="57"/>
      <c r="L73" s="57"/>
      <c r="M73" s="10">
        <v>1545409310.8524394</v>
      </c>
      <c r="N73" s="10">
        <v>1316890752.9231956</v>
      </c>
      <c r="O73" s="10">
        <v>1008588705.6108538</v>
      </c>
      <c r="P73" s="1"/>
    </row>
    <row r="74" spans="2:16" ht="11.25" customHeight="1">
      <c r="B74" s="25">
        <v>44075</v>
      </c>
      <c r="C74" s="26">
        <v>46054</v>
      </c>
      <c r="D74" s="10">
        <v>65</v>
      </c>
      <c r="E74" s="27">
        <v>1979</v>
      </c>
      <c r="F74" s="158">
        <v>750000000</v>
      </c>
      <c r="G74" s="57"/>
      <c r="H74" s="57"/>
      <c r="I74" s="58">
        <v>1701830079.340807</v>
      </c>
      <c r="J74" s="57"/>
      <c r="K74" s="57"/>
      <c r="L74" s="57"/>
      <c r="M74" s="10">
        <v>1527048959.3740885</v>
      </c>
      <c r="N74" s="10">
        <v>1297935998.6639674</v>
      </c>
      <c r="O74" s="10">
        <v>989861082.6751938</v>
      </c>
      <c r="P74" s="1"/>
    </row>
    <row r="75" spans="2:16" ht="11.25" customHeight="1">
      <c r="B75" s="25">
        <v>44075</v>
      </c>
      <c r="C75" s="26">
        <v>46082</v>
      </c>
      <c r="D75" s="10">
        <v>66</v>
      </c>
      <c r="E75" s="27">
        <v>2007</v>
      </c>
      <c r="F75" s="158">
        <v>750000000</v>
      </c>
      <c r="G75" s="57"/>
      <c r="H75" s="57"/>
      <c r="I75" s="58">
        <v>1683475749.185064</v>
      </c>
      <c r="J75" s="57"/>
      <c r="K75" s="57"/>
      <c r="L75" s="57"/>
      <c r="M75" s="10">
        <v>1508265349.0070944</v>
      </c>
      <c r="N75" s="10">
        <v>1279025450.5105057</v>
      </c>
      <c r="O75" s="10">
        <v>971706638.0167487</v>
      </c>
      <c r="P75" s="1"/>
    </row>
    <row r="76" spans="2:16" ht="11.25" customHeight="1">
      <c r="B76" s="25">
        <v>44075</v>
      </c>
      <c r="C76" s="26">
        <v>46113</v>
      </c>
      <c r="D76" s="10">
        <v>67</v>
      </c>
      <c r="E76" s="27">
        <v>2038</v>
      </c>
      <c r="F76" s="158">
        <v>750000000</v>
      </c>
      <c r="G76" s="57"/>
      <c r="H76" s="57"/>
      <c r="I76" s="58">
        <v>1665233429.500907</v>
      </c>
      <c r="J76" s="57"/>
      <c r="K76" s="57"/>
      <c r="L76" s="57"/>
      <c r="M76" s="10">
        <v>1489391218.099797</v>
      </c>
      <c r="N76" s="10">
        <v>1259807862.0932837</v>
      </c>
      <c r="O76" s="10">
        <v>953052702.3510332</v>
      </c>
      <c r="P76" s="1"/>
    </row>
    <row r="77" spans="2:16" ht="11.25" customHeight="1">
      <c r="B77" s="25">
        <v>44075</v>
      </c>
      <c r="C77" s="26">
        <v>46143</v>
      </c>
      <c r="D77" s="10">
        <v>68</v>
      </c>
      <c r="E77" s="27">
        <v>2068</v>
      </c>
      <c r="F77" s="158">
        <v>750000000</v>
      </c>
      <c r="G77" s="57"/>
      <c r="H77" s="57"/>
      <c r="I77" s="58">
        <v>1647383702.671207</v>
      </c>
      <c r="J77" s="57"/>
      <c r="K77" s="57"/>
      <c r="L77" s="57"/>
      <c r="M77" s="10">
        <v>1471007861.2748263</v>
      </c>
      <c r="N77" s="10">
        <v>1241195769.074057</v>
      </c>
      <c r="O77" s="10">
        <v>935123503.5477164</v>
      </c>
      <c r="P77" s="1"/>
    </row>
    <row r="78" spans="2:16" ht="11.25" customHeight="1">
      <c r="B78" s="25">
        <v>44075</v>
      </c>
      <c r="C78" s="26">
        <v>46174</v>
      </c>
      <c r="D78" s="10">
        <v>69</v>
      </c>
      <c r="E78" s="27">
        <v>2099</v>
      </c>
      <c r="F78" s="158">
        <v>750000000</v>
      </c>
      <c r="G78" s="57"/>
      <c r="H78" s="57"/>
      <c r="I78" s="58">
        <v>1629397850.738624</v>
      </c>
      <c r="J78" s="57"/>
      <c r="K78" s="57"/>
      <c r="L78" s="57"/>
      <c r="M78" s="10">
        <v>1452479951.5596964</v>
      </c>
      <c r="N78" s="10">
        <v>1222445573.5500438</v>
      </c>
      <c r="O78" s="10">
        <v>917096082.1346253</v>
      </c>
      <c r="P78" s="1"/>
    </row>
    <row r="79" spans="2:16" ht="11.25" customHeight="1">
      <c r="B79" s="25">
        <v>44075</v>
      </c>
      <c r="C79" s="26">
        <v>46204</v>
      </c>
      <c r="D79" s="10">
        <v>70</v>
      </c>
      <c r="E79" s="27">
        <v>2129</v>
      </c>
      <c r="F79" s="158">
        <v>750000000</v>
      </c>
      <c r="G79" s="57"/>
      <c r="H79" s="57"/>
      <c r="I79" s="58">
        <v>1611858420.226105</v>
      </c>
      <c r="J79" s="57"/>
      <c r="K79" s="57"/>
      <c r="L79" s="57"/>
      <c r="M79" s="10">
        <v>1434486482.4666765</v>
      </c>
      <c r="N79" s="10">
        <v>1204330300.4714897</v>
      </c>
      <c r="O79" s="10">
        <v>899802100.0755701</v>
      </c>
      <c r="P79" s="1"/>
    </row>
    <row r="80" spans="2:16" ht="11.25" customHeight="1">
      <c r="B80" s="25">
        <v>44075</v>
      </c>
      <c r="C80" s="26">
        <v>46235</v>
      </c>
      <c r="D80" s="10">
        <v>71</v>
      </c>
      <c r="E80" s="27">
        <v>2160</v>
      </c>
      <c r="F80" s="158">
        <v>750000000</v>
      </c>
      <c r="G80" s="57"/>
      <c r="H80" s="57"/>
      <c r="I80" s="58">
        <v>1594573868.077787</v>
      </c>
      <c r="J80" s="57"/>
      <c r="K80" s="57"/>
      <c r="L80" s="57"/>
      <c r="M80" s="10">
        <v>1416697049.6816473</v>
      </c>
      <c r="N80" s="10">
        <v>1186370216.703773</v>
      </c>
      <c r="O80" s="10">
        <v>882629104.7514426</v>
      </c>
      <c r="P80" s="1"/>
    </row>
    <row r="81" spans="2:16" ht="11.25" customHeight="1">
      <c r="B81" s="25">
        <v>44075</v>
      </c>
      <c r="C81" s="26">
        <v>46266</v>
      </c>
      <c r="D81" s="10">
        <v>72</v>
      </c>
      <c r="E81" s="27">
        <v>2191</v>
      </c>
      <c r="F81" s="158">
        <v>750000000</v>
      </c>
      <c r="G81" s="57"/>
      <c r="H81" s="57"/>
      <c r="I81" s="58">
        <v>1576777595.824419</v>
      </c>
      <c r="J81" s="57"/>
      <c r="K81" s="57"/>
      <c r="L81" s="57"/>
      <c r="M81" s="10">
        <v>1398509968.791341</v>
      </c>
      <c r="N81" s="10">
        <v>1168161544.3025744</v>
      </c>
      <c r="O81" s="10">
        <v>865401280.8585404</v>
      </c>
      <c r="P81" s="1"/>
    </row>
    <row r="82" spans="2:16" ht="11.25" customHeight="1">
      <c r="B82" s="25">
        <v>44075</v>
      </c>
      <c r="C82" s="26">
        <v>46296</v>
      </c>
      <c r="D82" s="10">
        <v>73</v>
      </c>
      <c r="E82" s="27">
        <v>2221</v>
      </c>
      <c r="F82" s="158">
        <v>750000000</v>
      </c>
      <c r="G82" s="57"/>
      <c r="H82" s="57"/>
      <c r="I82" s="58">
        <v>1559962925.651969</v>
      </c>
      <c r="J82" s="57"/>
      <c r="K82" s="57"/>
      <c r="L82" s="57"/>
      <c r="M82" s="10">
        <v>1381325290.3361638</v>
      </c>
      <c r="N82" s="10">
        <v>1150967523.3032525</v>
      </c>
      <c r="O82" s="10">
        <v>849168315.5358993</v>
      </c>
      <c r="P82" s="1"/>
    </row>
    <row r="83" spans="2:16" ht="11.25" customHeight="1">
      <c r="B83" s="25">
        <v>44075</v>
      </c>
      <c r="C83" s="26">
        <v>46327</v>
      </c>
      <c r="D83" s="10">
        <v>74</v>
      </c>
      <c r="E83" s="27">
        <v>2252</v>
      </c>
      <c r="F83" s="158">
        <v>750000000</v>
      </c>
      <c r="G83" s="57"/>
      <c r="H83" s="57"/>
      <c r="I83" s="58">
        <v>1543672426.873</v>
      </c>
      <c r="J83" s="57"/>
      <c r="K83" s="57"/>
      <c r="L83" s="57"/>
      <c r="M83" s="10">
        <v>1364581918.1291502</v>
      </c>
      <c r="N83" s="10">
        <v>1134124705.7120552</v>
      </c>
      <c r="O83" s="10">
        <v>833197853.884448</v>
      </c>
      <c r="P83" s="1"/>
    </row>
    <row r="84" spans="2:16" ht="11.25" customHeight="1">
      <c r="B84" s="25">
        <v>44075</v>
      </c>
      <c r="C84" s="26">
        <v>46357</v>
      </c>
      <c r="D84" s="10">
        <v>75</v>
      </c>
      <c r="E84" s="27">
        <v>2282</v>
      </c>
      <c r="F84" s="158">
        <v>750000000</v>
      </c>
      <c r="G84" s="57"/>
      <c r="H84" s="57"/>
      <c r="I84" s="58">
        <v>1526524298.821601</v>
      </c>
      <c r="J84" s="57"/>
      <c r="K84" s="57"/>
      <c r="L84" s="57"/>
      <c r="M84" s="10">
        <v>1347208292.59606</v>
      </c>
      <c r="N84" s="10">
        <v>1116929376.965474</v>
      </c>
      <c r="O84" s="10">
        <v>817201450.105031</v>
      </c>
      <c r="P84" s="1"/>
    </row>
    <row r="85" spans="2:16" ht="11.25" customHeight="1">
      <c r="B85" s="25">
        <v>44075</v>
      </c>
      <c r="C85" s="26">
        <v>46388</v>
      </c>
      <c r="D85" s="10">
        <v>76</v>
      </c>
      <c r="E85" s="27">
        <v>2313</v>
      </c>
      <c r="F85" s="158">
        <v>750000000</v>
      </c>
      <c r="G85" s="57"/>
      <c r="H85" s="57"/>
      <c r="I85" s="58">
        <v>1509429200.152853</v>
      </c>
      <c r="J85" s="57"/>
      <c r="K85" s="57"/>
      <c r="L85" s="57"/>
      <c r="M85" s="10">
        <v>1329861925.0721118</v>
      </c>
      <c r="N85" s="10">
        <v>1099744025.2415996</v>
      </c>
      <c r="O85" s="10">
        <v>801219749.2467656</v>
      </c>
      <c r="P85" s="1"/>
    </row>
    <row r="86" spans="2:16" ht="11.25" customHeight="1">
      <c r="B86" s="25">
        <v>44075</v>
      </c>
      <c r="C86" s="26">
        <v>46419</v>
      </c>
      <c r="D86" s="10">
        <v>77</v>
      </c>
      <c r="E86" s="27">
        <v>2344</v>
      </c>
      <c r="F86" s="158">
        <v>750000000</v>
      </c>
      <c r="G86" s="57"/>
      <c r="H86" s="57"/>
      <c r="I86" s="58">
        <v>1493444106.041669</v>
      </c>
      <c r="J86" s="57"/>
      <c r="K86" s="57"/>
      <c r="L86" s="57"/>
      <c r="M86" s="10">
        <v>1313546819.155446</v>
      </c>
      <c r="N86" s="10">
        <v>1083489505.4183671</v>
      </c>
      <c r="O86" s="10">
        <v>786034056.6086186</v>
      </c>
      <c r="P86" s="1"/>
    </row>
    <row r="87" spans="2:16" ht="11.25" customHeight="1">
      <c r="B87" s="25">
        <v>44075</v>
      </c>
      <c r="C87" s="26">
        <v>46447</v>
      </c>
      <c r="D87" s="10">
        <v>78</v>
      </c>
      <c r="E87" s="27">
        <v>2372</v>
      </c>
      <c r="F87" s="158">
        <v>750000000</v>
      </c>
      <c r="G87" s="57"/>
      <c r="H87" s="57"/>
      <c r="I87" s="58">
        <v>1477532568.944775</v>
      </c>
      <c r="J87" s="57"/>
      <c r="K87" s="57"/>
      <c r="L87" s="57"/>
      <c r="M87" s="10">
        <v>1297560957.7024312</v>
      </c>
      <c r="N87" s="10">
        <v>1067844555.6759309</v>
      </c>
      <c r="O87" s="10">
        <v>771719906.5729688</v>
      </c>
      <c r="P87" s="1"/>
    </row>
    <row r="88" spans="2:16" ht="11.25" customHeight="1">
      <c r="B88" s="25">
        <v>44075</v>
      </c>
      <c r="C88" s="26">
        <v>46478</v>
      </c>
      <c r="D88" s="10">
        <v>79</v>
      </c>
      <c r="E88" s="27">
        <v>2403</v>
      </c>
      <c r="F88" s="158">
        <v>750000000</v>
      </c>
      <c r="G88" s="57"/>
      <c r="H88" s="57"/>
      <c r="I88" s="58">
        <v>1461811546.32682</v>
      </c>
      <c r="J88" s="57"/>
      <c r="K88" s="57"/>
      <c r="L88" s="57"/>
      <c r="M88" s="10">
        <v>1281577499.0827389</v>
      </c>
      <c r="N88" s="10">
        <v>1052008466.217999</v>
      </c>
      <c r="O88" s="10">
        <v>757055152.7385077</v>
      </c>
      <c r="P88" s="1"/>
    </row>
    <row r="89" spans="2:16" ht="11.25" customHeight="1">
      <c r="B89" s="25">
        <v>44075</v>
      </c>
      <c r="C89" s="26">
        <v>46508</v>
      </c>
      <c r="D89" s="10">
        <v>80</v>
      </c>
      <c r="E89" s="27">
        <v>2433</v>
      </c>
      <c r="F89" s="158">
        <v>750000000</v>
      </c>
      <c r="G89" s="57"/>
      <c r="H89" s="57"/>
      <c r="I89" s="58">
        <v>1446066780.00077</v>
      </c>
      <c r="J89" s="57"/>
      <c r="K89" s="57"/>
      <c r="L89" s="57"/>
      <c r="M89" s="10">
        <v>1265693050.721926</v>
      </c>
      <c r="N89" s="10">
        <v>1036412217.692769</v>
      </c>
      <c r="O89" s="10">
        <v>742774340.3101535</v>
      </c>
      <c r="P89" s="1"/>
    </row>
    <row r="90" spans="2:16" ht="11.25" customHeight="1">
      <c r="B90" s="25">
        <v>44075</v>
      </c>
      <c r="C90" s="26">
        <v>46539</v>
      </c>
      <c r="D90" s="10">
        <v>81</v>
      </c>
      <c r="E90" s="27">
        <v>2464</v>
      </c>
      <c r="F90" s="158">
        <v>750000000</v>
      </c>
      <c r="G90" s="57"/>
      <c r="H90" s="57"/>
      <c r="I90" s="58">
        <v>1428464293.022552</v>
      </c>
      <c r="J90" s="57"/>
      <c r="K90" s="57"/>
      <c r="L90" s="57"/>
      <c r="M90" s="10">
        <v>1248165614.8805504</v>
      </c>
      <c r="N90" s="10">
        <v>1019460575.6586145</v>
      </c>
      <c r="O90" s="10">
        <v>727530866.138899</v>
      </c>
      <c r="P90" s="1"/>
    </row>
    <row r="91" spans="2:16" ht="11.25" customHeight="1">
      <c r="B91" s="25">
        <v>44075</v>
      </c>
      <c r="C91" s="26">
        <v>46569</v>
      </c>
      <c r="D91" s="10">
        <v>82</v>
      </c>
      <c r="E91" s="27">
        <v>2494</v>
      </c>
      <c r="F91" s="158">
        <v>750000000</v>
      </c>
      <c r="G91" s="57"/>
      <c r="H91" s="57"/>
      <c r="I91" s="58">
        <v>1412134912.314698</v>
      </c>
      <c r="J91" s="57"/>
      <c r="K91" s="57"/>
      <c r="L91" s="57"/>
      <c r="M91" s="10">
        <v>1231871977.265592</v>
      </c>
      <c r="N91" s="10">
        <v>1003676058.1317766</v>
      </c>
      <c r="O91" s="10">
        <v>713330240.8752671</v>
      </c>
      <c r="P91" s="1"/>
    </row>
    <row r="92" spans="2:16" ht="11.25" customHeight="1">
      <c r="B92" s="25">
        <v>44075</v>
      </c>
      <c r="C92" s="26">
        <v>46600</v>
      </c>
      <c r="D92" s="10">
        <v>83</v>
      </c>
      <c r="E92" s="27">
        <v>2525</v>
      </c>
      <c r="F92" s="158">
        <v>750000000</v>
      </c>
      <c r="G92" s="57"/>
      <c r="H92" s="57"/>
      <c r="I92" s="58">
        <v>1396663276.076923</v>
      </c>
      <c r="J92" s="57"/>
      <c r="K92" s="57"/>
      <c r="L92" s="57"/>
      <c r="M92" s="10">
        <v>1216308883.5347638</v>
      </c>
      <c r="N92" s="10">
        <v>988475615.2573557</v>
      </c>
      <c r="O92" s="10">
        <v>699551433.794534</v>
      </c>
      <c r="P92" s="1"/>
    </row>
    <row r="93" spans="2:16" ht="11.25" customHeight="1">
      <c r="B93" s="25">
        <v>44075</v>
      </c>
      <c r="C93" s="26">
        <v>46631</v>
      </c>
      <c r="D93" s="10">
        <v>84</v>
      </c>
      <c r="E93" s="27">
        <v>2556</v>
      </c>
      <c r="F93" s="158">
        <v>750000000</v>
      </c>
      <c r="G93" s="57"/>
      <c r="H93" s="57"/>
      <c r="I93" s="58">
        <v>1381241117.778642</v>
      </c>
      <c r="J93" s="57"/>
      <c r="K93" s="57"/>
      <c r="L93" s="57"/>
      <c r="M93" s="10">
        <v>1200838054.0916388</v>
      </c>
      <c r="N93" s="10">
        <v>973420787.5004299</v>
      </c>
      <c r="O93" s="10">
        <v>685979167.596715</v>
      </c>
      <c r="P93" s="1"/>
    </row>
    <row r="94" spans="2:16" ht="11.25" customHeight="1">
      <c r="B94" s="25">
        <v>44075</v>
      </c>
      <c r="C94" s="26">
        <v>46661</v>
      </c>
      <c r="D94" s="10">
        <v>85</v>
      </c>
      <c r="E94" s="27">
        <v>2586</v>
      </c>
      <c r="F94" s="158">
        <v>750000000</v>
      </c>
      <c r="G94" s="57"/>
      <c r="H94" s="57"/>
      <c r="I94" s="58">
        <v>1365951072.951849</v>
      </c>
      <c r="J94" s="57"/>
      <c r="K94" s="57"/>
      <c r="L94" s="57"/>
      <c r="M94" s="10">
        <v>1185595788.1664846</v>
      </c>
      <c r="N94" s="10">
        <v>958699695.5236028</v>
      </c>
      <c r="O94" s="10">
        <v>672835632.9635352</v>
      </c>
      <c r="P94" s="1"/>
    </row>
    <row r="95" spans="2:16" ht="11.25" customHeight="1">
      <c r="B95" s="25">
        <v>44075</v>
      </c>
      <c r="C95" s="26">
        <v>46692</v>
      </c>
      <c r="D95" s="10">
        <v>86</v>
      </c>
      <c r="E95" s="27">
        <v>2617</v>
      </c>
      <c r="F95" s="158">
        <v>750000000</v>
      </c>
      <c r="G95" s="57"/>
      <c r="H95" s="57"/>
      <c r="I95" s="58">
        <v>1350507918.376194</v>
      </c>
      <c r="J95" s="57"/>
      <c r="K95" s="57"/>
      <c r="L95" s="57"/>
      <c r="M95" s="10">
        <v>1170203568.5257273</v>
      </c>
      <c r="N95" s="10">
        <v>943846680.3296484</v>
      </c>
      <c r="O95" s="10">
        <v>659605800.5665473</v>
      </c>
      <c r="P95" s="1"/>
    </row>
    <row r="96" spans="2:16" ht="11.25" customHeight="1">
      <c r="B96" s="25">
        <v>44075</v>
      </c>
      <c r="C96" s="26">
        <v>46722</v>
      </c>
      <c r="D96" s="10">
        <v>87</v>
      </c>
      <c r="E96" s="27">
        <v>2647</v>
      </c>
      <c r="F96" s="158">
        <v>750000000</v>
      </c>
      <c r="G96" s="57"/>
      <c r="H96" s="57"/>
      <c r="I96" s="58">
        <v>1332266262.405403</v>
      </c>
      <c r="J96" s="57"/>
      <c r="K96" s="57"/>
      <c r="L96" s="57"/>
      <c r="M96" s="10">
        <v>1152502493.8365636</v>
      </c>
      <c r="N96" s="10">
        <v>927281671.4107721</v>
      </c>
      <c r="O96" s="10">
        <v>645372970.873105</v>
      </c>
      <c r="P96" s="1"/>
    </row>
    <row r="97" spans="2:16" ht="11.25" customHeight="1">
      <c r="B97" s="25">
        <v>44075</v>
      </c>
      <c r="C97" s="26">
        <v>46753</v>
      </c>
      <c r="D97" s="10">
        <v>88</v>
      </c>
      <c r="E97" s="27">
        <v>2678</v>
      </c>
      <c r="F97" s="158">
        <v>750000000</v>
      </c>
      <c r="G97" s="57"/>
      <c r="H97" s="57"/>
      <c r="I97" s="58">
        <v>1317126069.277227</v>
      </c>
      <c r="J97" s="57"/>
      <c r="K97" s="57"/>
      <c r="L97" s="57"/>
      <c r="M97" s="10">
        <v>1137472663.7586136</v>
      </c>
      <c r="N97" s="10">
        <v>912861441.0204873</v>
      </c>
      <c r="O97" s="10">
        <v>632645727.6471416</v>
      </c>
      <c r="P97" s="1"/>
    </row>
    <row r="98" spans="2:16" ht="11.25" customHeight="1">
      <c r="B98" s="25">
        <v>44075</v>
      </c>
      <c r="C98" s="26">
        <v>46784</v>
      </c>
      <c r="D98" s="10">
        <v>89</v>
      </c>
      <c r="E98" s="27">
        <v>2709</v>
      </c>
      <c r="F98" s="158">
        <v>750000000</v>
      </c>
      <c r="G98" s="57"/>
      <c r="H98" s="57"/>
      <c r="I98" s="58">
        <v>1302375527.642045</v>
      </c>
      <c r="J98" s="57"/>
      <c r="K98" s="57"/>
      <c r="L98" s="57"/>
      <c r="M98" s="10">
        <v>1122826434.783166</v>
      </c>
      <c r="N98" s="10">
        <v>898815630.6111196</v>
      </c>
      <c r="O98" s="10">
        <v>620273107.5670333</v>
      </c>
      <c r="P98" s="1"/>
    </row>
    <row r="99" spans="2:16" ht="11.25" customHeight="1">
      <c r="B99" s="25">
        <v>44075</v>
      </c>
      <c r="C99" s="26">
        <v>46813</v>
      </c>
      <c r="D99" s="10">
        <v>90</v>
      </c>
      <c r="E99" s="27">
        <v>2738</v>
      </c>
      <c r="F99" s="158">
        <v>0</v>
      </c>
      <c r="G99" s="57"/>
      <c r="H99" s="57"/>
      <c r="I99" s="58">
        <v>1286962741.243034</v>
      </c>
      <c r="J99" s="57"/>
      <c r="K99" s="57"/>
      <c r="L99" s="57"/>
      <c r="M99" s="10">
        <v>1107777952.2597125</v>
      </c>
      <c r="N99" s="10">
        <v>884659502.0479245</v>
      </c>
      <c r="O99" s="10">
        <v>608084635.2379793</v>
      </c>
      <c r="P99" s="1"/>
    </row>
    <row r="100" spans="2:16" ht="11.25" customHeight="1">
      <c r="B100" s="25">
        <v>44075</v>
      </c>
      <c r="C100" s="26">
        <v>46844</v>
      </c>
      <c r="D100" s="10">
        <v>91</v>
      </c>
      <c r="E100" s="27">
        <v>2769</v>
      </c>
      <c r="F100" s="158"/>
      <c r="G100" s="57"/>
      <c r="H100" s="57"/>
      <c r="I100" s="58">
        <v>1272241541.66076</v>
      </c>
      <c r="J100" s="57"/>
      <c r="K100" s="57"/>
      <c r="L100" s="57"/>
      <c r="M100" s="10">
        <v>1093249014.8628414</v>
      </c>
      <c r="N100" s="10">
        <v>870836486.3944495</v>
      </c>
      <c r="O100" s="10">
        <v>596047841.9004556</v>
      </c>
      <c r="P100" s="1"/>
    </row>
    <row r="101" spans="2:16" ht="11.25" customHeight="1">
      <c r="B101" s="25">
        <v>44075</v>
      </c>
      <c r="C101" s="26">
        <v>46874</v>
      </c>
      <c r="D101" s="10">
        <v>92</v>
      </c>
      <c r="E101" s="27">
        <v>2799</v>
      </c>
      <c r="F101" s="158"/>
      <c r="G101" s="57"/>
      <c r="H101" s="57"/>
      <c r="I101" s="58">
        <v>1257543295.550427</v>
      </c>
      <c r="J101" s="57"/>
      <c r="K101" s="57"/>
      <c r="L101" s="57"/>
      <c r="M101" s="10">
        <v>1078844940.0718174</v>
      </c>
      <c r="N101" s="10">
        <v>857247680.1322018</v>
      </c>
      <c r="O101" s="10">
        <v>584341734.0160836</v>
      </c>
      <c r="P101" s="1"/>
    </row>
    <row r="102" spans="2:16" ht="11.25" customHeight="1">
      <c r="B102" s="25">
        <v>44075</v>
      </c>
      <c r="C102" s="26">
        <v>46905</v>
      </c>
      <c r="D102" s="10">
        <v>93</v>
      </c>
      <c r="E102" s="27">
        <v>2830</v>
      </c>
      <c r="F102" s="158"/>
      <c r="G102" s="57"/>
      <c r="H102" s="57"/>
      <c r="I102" s="58">
        <v>1242763248.372247</v>
      </c>
      <c r="J102" s="57"/>
      <c r="K102" s="57"/>
      <c r="L102" s="57"/>
      <c r="M102" s="10">
        <v>1064356859.6764568</v>
      </c>
      <c r="N102" s="10">
        <v>843584605.7524111</v>
      </c>
      <c r="O102" s="10">
        <v>572592759.3526015</v>
      </c>
      <c r="P102" s="1"/>
    </row>
    <row r="103" spans="2:16" ht="11.25" customHeight="1">
      <c r="B103" s="25">
        <v>44075</v>
      </c>
      <c r="C103" s="26">
        <v>46935</v>
      </c>
      <c r="D103" s="10">
        <v>94</v>
      </c>
      <c r="E103" s="27">
        <v>2860</v>
      </c>
      <c r="F103" s="158"/>
      <c r="G103" s="57"/>
      <c r="H103" s="57"/>
      <c r="I103" s="58">
        <v>1228006775.942932</v>
      </c>
      <c r="J103" s="57"/>
      <c r="K103" s="57"/>
      <c r="L103" s="57"/>
      <c r="M103" s="10">
        <v>1049992472.1734023</v>
      </c>
      <c r="N103" s="10">
        <v>830151458.2593901</v>
      </c>
      <c r="O103" s="10">
        <v>561165062.6379882</v>
      </c>
      <c r="P103" s="1"/>
    </row>
    <row r="104" spans="2:16" ht="11.25" customHeight="1">
      <c r="B104" s="25">
        <v>44075</v>
      </c>
      <c r="C104" s="26">
        <v>46966</v>
      </c>
      <c r="D104" s="10">
        <v>95</v>
      </c>
      <c r="E104" s="27">
        <v>2891</v>
      </c>
      <c r="F104" s="158"/>
      <c r="G104" s="57"/>
      <c r="H104" s="57"/>
      <c r="I104" s="58">
        <v>1213942533.234642</v>
      </c>
      <c r="J104" s="57"/>
      <c r="K104" s="57"/>
      <c r="L104" s="57"/>
      <c r="M104" s="10">
        <v>1036206541.1901047</v>
      </c>
      <c r="N104" s="10">
        <v>817168415.0534813</v>
      </c>
      <c r="O104" s="10">
        <v>550049128.7682095</v>
      </c>
      <c r="P104" s="1"/>
    </row>
    <row r="105" spans="2:16" ht="11.25" customHeight="1">
      <c r="B105" s="25">
        <v>44075</v>
      </c>
      <c r="C105" s="26">
        <v>46997</v>
      </c>
      <c r="D105" s="10">
        <v>96</v>
      </c>
      <c r="E105" s="27">
        <v>2922</v>
      </c>
      <c r="F105" s="158"/>
      <c r="G105" s="57"/>
      <c r="H105" s="57"/>
      <c r="I105" s="58">
        <v>1199721819.590497</v>
      </c>
      <c r="J105" s="57"/>
      <c r="K105" s="57"/>
      <c r="L105" s="57"/>
      <c r="M105" s="10">
        <v>1022331018.49432</v>
      </c>
      <c r="N105" s="10">
        <v>804175565.8999279</v>
      </c>
      <c r="O105" s="10">
        <v>539010719.1785333</v>
      </c>
      <c r="P105" s="1"/>
    </row>
    <row r="106" spans="2:16" ht="11.25" customHeight="1">
      <c r="B106" s="25">
        <v>44075</v>
      </c>
      <c r="C106" s="26">
        <v>47027</v>
      </c>
      <c r="D106" s="10">
        <v>97</v>
      </c>
      <c r="E106" s="27">
        <v>2952</v>
      </c>
      <c r="F106" s="158"/>
      <c r="G106" s="57"/>
      <c r="H106" s="57"/>
      <c r="I106" s="58">
        <v>1185792987.405968</v>
      </c>
      <c r="J106" s="57"/>
      <c r="K106" s="57"/>
      <c r="L106" s="57"/>
      <c r="M106" s="10">
        <v>1008803123.8817242</v>
      </c>
      <c r="N106" s="10">
        <v>791581291.0816079</v>
      </c>
      <c r="O106" s="10">
        <v>528394311.18848944</v>
      </c>
      <c r="P106" s="1"/>
    </row>
    <row r="107" spans="2:16" ht="11.25" customHeight="1">
      <c r="B107" s="25">
        <v>44075</v>
      </c>
      <c r="C107" s="26">
        <v>47058</v>
      </c>
      <c r="D107" s="10">
        <v>98</v>
      </c>
      <c r="E107" s="27">
        <v>2983</v>
      </c>
      <c r="F107" s="158"/>
      <c r="G107" s="57"/>
      <c r="H107" s="57"/>
      <c r="I107" s="58">
        <v>1172034847.236252</v>
      </c>
      <c r="J107" s="57"/>
      <c r="K107" s="57"/>
      <c r="L107" s="57"/>
      <c r="M107" s="10">
        <v>995407352.3235966</v>
      </c>
      <c r="N107" s="10">
        <v>779083559.5885408</v>
      </c>
      <c r="O107" s="10">
        <v>517849154.5205465</v>
      </c>
      <c r="P107" s="1"/>
    </row>
    <row r="108" spans="2:16" ht="11.25" customHeight="1">
      <c r="B108" s="25">
        <v>44075</v>
      </c>
      <c r="C108" s="26">
        <v>47088</v>
      </c>
      <c r="D108" s="10">
        <v>99</v>
      </c>
      <c r="E108" s="27">
        <v>3013</v>
      </c>
      <c r="F108" s="158"/>
      <c r="G108" s="57"/>
      <c r="H108" s="57"/>
      <c r="I108" s="58">
        <v>1158184010.239093</v>
      </c>
      <c r="J108" s="57"/>
      <c r="K108" s="57"/>
      <c r="L108" s="57"/>
      <c r="M108" s="10">
        <v>982029298.4658254</v>
      </c>
      <c r="N108" s="10">
        <v>766721087.3124324</v>
      </c>
      <c r="O108" s="10">
        <v>507542860.5247227</v>
      </c>
      <c r="P108" s="1"/>
    </row>
    <row r="109" spans="2:16" ht="11.25" customHeight="1">
      <c r="B109" s="25">
        <v>44075</v>
      </c>
      <c r="C109" s="26">
        <v>47119</v>
      </c>
      <c r="D109" s="10">
        <v>100</v>
      </c>
      <c r="E109" s="27">
        <v>3044</v>
      </c>
      <c r="F109" s="158"/>
      <c r="G109" s="57"/>
      <c r="H109" s="57"/>
      <c r="I109" s="58">
        <v>1144416321.967653</v>
      </c>
      <c r="J109" s="57"/>
      <c r="K109" s="57"/>
      <c r="L109" s="57"/>
      <c r="M109" s="10">
        <v>968709820.3066952</v>
      </c>
      <c r="N109" s="10">
        <v>754398399.3130035</v>
      </c>
      <c r="O109" s="10">
        <v>497270496.5158788</v>
      </c>
      <c r="P109" s="1"/>
    </row>
    <row r="110" spans="2:16" ht="11.25" customHeight="1">
      <c r="B110" s="25">
        <v>44075</v>
      </c>
      <c r="C110" s="26">
        <v>47150</v>
      </c>
      <c r="D110" s="10">
        <v>101</v>
      </c>
      <c r="E110" s="27">
        <v>3075</v>
      </c>
      <c r="F110" s="158"/>
      <c r="G110" s="57"/>
      <c r="H110" s="57"/>
      <c r="I110" s="58">
        <v>1130211066.790441</v>
      </c>
      <c r="J110" s="57"/>
      <c r="K110" s="57"/>
      <c r="L110" s="57"/>
      <c r="M110" s="10">
        <v>955062941.3904675</v>
      </c>
      <c r="N110" s="10">
        <v>741879110.3214178</v>
      </c>
      <c r="O110" s="10">
        <v>486947002.44498295</v>
      </c>
      <c r="P110" s="1"/>
    </row>
    <row r="111" spans="2:16" ht="11.25" customHeight="1">
      <c r="B111" s="25">
        <v>44075</v>
      </c>
      <c r="C111" s="26">
        <v>47178</v>
      </c>
      <c r="D111" s="10">
        <v>102</v>
      </c>
      <c r="E111" s="27">
        <v>3103</v>
      </c>
      <c r="F111" s="158"/>
      <c r="G111" s="57"/>
      <c r="H111" s="57"/>
      <c r="I111" s="58">
        <v>1116431695.716981</v>
      </c>
      <c r="J111" s="57"/>
      <c r="K111" s="57"/>
      <c r="L111" s="57"/>
      <c r="M111" s="10">
        <v>941973573.2742037</v>
      </c>
      <c r="N111" s="10">
        <v>730030464.5613425</v>
      </c>
      <c r="O111" s="10">
        <v>477336395.52114093</v>
      </c>
      <c r="P111" s="1"/>
    </row>
    <row r="112" spans="2:16" ht="11.25" customHeight="1">
      <c r="B112" s="25">
        <v>44075</v>
      </c>
      <c r="C112" s="26">
        <v>47209</v>
      </c>
      <c r="D112" s="10">
        <v>103</v>
      </c>
      <c r="E112" s="27">
        <v>3134</v>
      </c>
      <c r="F112" s="158"/>
      <c r="G112" s="57"/>
      <c r="H112" s="57"/>
      <c r="I112" s="58">
        <v>1101776103.94544</v>
      </c>
      <c r="J112" s="57"/>
      <c r="K112" s="57"/>
      <c r="L112" s="57"/>
      <c r="M112" s="10">
        <v>928031439.2494898</v>
      </c>
      <c r="N112" s="10">
        <v>717396158.7518319</v>
      </c>
      <c r="O112" s="10">
        <v>467088561.49647737</v>
      </c>
      <c r="P112" s="1"/>
    </row>
    <row r="113" spans="2:16" ht="11.25" customHeight="1">
      <c r="B113" s="25">
        <v>44075</v>
      </c>
      <c r="C113" s="26">
        <v>47239</v>
      </c>
      <c r="D113" s="10">
        <v>104</v>
      </c>
      <c r="E113" s="27">
        <v>3164</v>
      </c>
      <c r="F113" s="158"/>
      <c r="G113" s="57"/>
      <c r="H113" s="57"/>
      <c r="I113" s="58">
        <v>1087623944.311668</v>
      </c>
      <c r="J113" s="57"/>
      <c r="K113" s="57"/>
      <c r="L113" s="57"/>
      <c r="M113" s="10">
        <v>914607294.5890013</v>
      </c>
      <c r="N113" s="10">
        <v>705278729.0438879</v>
      </c>
      <c r="O113" s="10">
        <v>457316693.08352005</v>
      </c>
      <c r="P113" s="1"/>
    </row>
    <row r="114" spans="2:16" ht="11.25" customHeight="1">
      <c r="B114" s="25">
        <v>44075</v>
      </c>
      <c r="C114" s="26">
        <v>47270</v>
      </c>
      <c r="D114" s="10">
        <v>105</v>
      </c>
      <c r="E114" s="27">
        <v>3195</v>
      </c>
      <c r="F114" s="158"/>
      <c r="G114" s="57"/>
      <c r="H114" s="57"/>
      <c r="I114" s="58">
        <v>1073968254.163812</v>
      </c>
      <c r="J114" s="57"/>
      <c r="K114" s="57"/>
      <c r="L114" s="57"/>
      <c r="M114" s="10">
        <v>901592154.3953867</v>
      </c>
      <c r="N114" s="10">
        <v>693474253.551871</v>
      </c>
      <c r="O114" s="10">
        <v>447757871.9617314</v>
      </c>
      <c r="P114" s="1"/>
    </row>
    <row r="115" spans="2:16" ht="11.25" customHeight="1">
      <c r="B115" s="25">
        <v>44075</v>
      </c>
      <c r="C115" s="26">
        <v>47300</v>
      </c>
      <c r="D115" s="10">
        <v>106</v>
      </c>
      <c r="E115" s="27">
        <v>3225</v>
      </c>
      <c r="F115" s="158"/>
      <c r="G115" s="57"/>
      <c r="H115" s="57"/>
      <c r="I115" s="58">
        <v>1060654240.374151</v>
      </c>
      <c r="J115" s="57"/>
      <c r="K115" s="57"/>
      <c r="L115" s="57"/>
      <c r="M115" s="10">
        <v>888953558.3800205</v>
      </c>
      <c r="N115" s="10">
        <v>682070172.566451</v>
      </c>
      <c r="O115" s="10">
        <v>438589297.195135</v>
      </c>
      <c r="P115" s="1"/>
    </row>
    <row r="116" spans="2:16" ht="11.25" customHeight="1">
      <c r="B116" s="25">
        <v>44075</v>
      </c>
      <c r="C116" s="26">
        <v>47331</v>
      </c>
      <c r="D116" s="10">
        <v>107</v>
      </c>
      <c r="E116" s="27">
        <v>3256</v>
      </c>
      <c r="F116" s="158"/>
      <c r="G116" s="57"/>
      <c r="H116" s="57"/>
      <c r="I116" s="58">
        <v>1047766216.121118</v>
      </c>
      <c r="J116" s="57"/>
      <c r="K116" s="57"/>
      <c r="L116" s="57"/>
      <c r="M116" s="10">
        <v>876662460.9149101</v>
      </c>
      <c r="N116" s="10">
        <v>670928883.0421914</v>
      </c>
      <c r="O116" s="10">
        <v>429597830.50391555</v>
      </c>
      <c r="P116" s="1"/>
    </row>
    <row r="117" spans="2:16" ht="11.25" customHeight="1">
      <c r="B117" s="25">
        <v>44075</v>
      </c>
      <c r="C117" s="26">
        <v>47362</v>
      </c>
      <c r="D117" s="10">
        <v>108</v>
      </c>
      <c r="E117" s="27">
        <v>3287</v>
      </c>
      <c r="F117" s="158"/>
      <c r="G117" s="57"/>
      <c r="H117" s="57"/>
      <c r="I117" s="58">
        <v>1033555007.23299</v>
      </c>
      <c r="J117" s="57"/>
      <c r="K117" s="57"/>
      <c r="L117" s="57"/>
      <c r="M117" s="10">
        <v>863305273.0550585</v>
      </c>
      <c r="N117" s="10">
        <v>659026023.9424937</v>
      </c>
      <c r="O117" s="10">
        <v>420189093.169712</v>
      </c>
      <c r="P117" s="1"/>
    </row>
    <row r="118" spans="2:16" ht="11.25" customHeight="1">
      <c r="B118" s="25">
        <v>44075</v>
      </c>
      <c r="C118" s="26">
        <v>47392</v>
      </c>
      <c r="D118" s="10">
        <v>109</v>
      </c>
      <c r="E118" s="27">
        <v>3317</v>
      </c>
      <c r="F118" s="158"/>
      <c r="G118" s="57"/>
      <c r="H118" s="57"/>
      <c r="I118" s="58">
        <v>1020957087.311891</v>
      </c>
      <c r="J118" s="57"/>
      <c r="K118" s="57"/>
      <c r="L118" s="57"/>
      <c r="M118" s="10">
        <v>851382750.554412</v>
      </c>
      <c r="N118" s="10">
        <v>648325024.5963355</v>
      </c>
      <c r="O118" s="10">
        <v>411671763.0300218</v>
      </c>
      <c r="P118" s="1"/>
    </row>
    <row r="119" spans="2:16" ht="11.25" customHeight="1">
      <c r="B119" s="25">
        <v>44075</v>
      </c>
      <c r="C119" s="26">
        <v>47423</v>
      </c>
      <c r="D119" s="10">
        <v>110</v>
      </c>
      <c r="E119" s="27">
        <v>3348</v>
      </c>
      <c r="F119" s="158"/>
      <c r="G119" s="57"/>
      <c r="H119" s="57"/>
      <c r="I119" s="58">
        <v>1008091771.615886</v>
      </c>
      <c r="J119" s="57"/>
      <c r="K119" s="57"/>
      <c r="L119" s="57"/>
      <c r="M119" s="10">
        <v>839228468.3115255</v>
      </c>
      <c r="N119" s="10">
        <v>637444295.1719</v>
      </c>
      <c r="O119" s="10">
        <v>403048354.5294606</v>
      </c>
      <c r="P119" s="1"/>
    </row>
    <row r="120" spans="2:16" ht="11.25" customHeight="1">
      <c r="B120" s="25">
        <v>44075</v>
      </c>
      <c r="C120" s="26">
        <v>47453</v>
      </c>
      <c r="D120" s="10">
        <v>111</v>
      </c>
      <c r="E120" s="27">
        <v>3378</v>
      </c>
      <c r="F120" s="158"/>
      <c r="G120" s="57"/>
      <c r="H120" s="57"/>
      <c r="I120" s="58">
        <v>994438945.103471</v>
      </c>
      <c r="J120" s="57"/>
      <c r="K120" s="57"/>
      <c r="L120" s="57"/>
      <c r="M120" s="10">
        <v>826503738.308086</v>
      </c>
      <c r="N120" s="10">
        <v>626233967.885989</v>
      </c>
      <c r="O120" s="10">
        <v>394337081.4975064</v>
      </c>
      <c r="P120" s="1"/>
    </row>
    <row r="121" spans="2:16" ht="11.25" customHeight="1">
      <c r="B121" s="25">
        <v>44075</v>
      </c>
      <c r="C121" s="26">
        <v>47484</v>
      </c>
      <c r="D121" s="10">
        <v>112</v>
      </c>
      <c r="E121" s="27">
        <v>3409</v>
      </c>
      <c r="F121" s="158"/>
      <c r="G121" s="57"/>
      <c r="H121" s="57"/>
      <c r="I121" s="58">
        <v>982004184.079998</v>
      </c>
      <c r="J121" s="57"/>
      <c r="K121" s="57"/>
      <c r="L121" s="57"/>
      <c r="M121" s="10">
        <v>814784606.3397335</v>
      </c>
      <c r="N121" s="10">
        <v>615784434.2842432</v>
      </c>
      <c r="O121" s="10">
        <v>386114688.61240023</v>
      </c>
      <c r="P121" s="1"/>
    </row>
    <row r="122" spans="2:16" ht="11.25" customHeight="1">
      <c r="B122" s="25">
        <v>44075</v>
      </c>
      <c r="C122" s="26">
        <v>47515</v>
      </c>
      <c r="D122" s="10">
        <v>113</v>
      </c>
      <c r="E122" s="27">
        <v>3440</v>
      </c>
      <c r="F122" s="158"/>
      <c r="G122" s="57"/>
      <c r="H122" s="57"/>
      <c r="I122" s="58">
        <v>969384122.497827</v>
      </c>
      <c r="J122" s="57"/>
      <c r="K122" s="57"/>
      <c r="L122" s="57"/>
      <c r="M122" s="10">
        <v>802949363.748819</v>
      </c>
      <c r="N122" s="10">
        <v>605296471.9013107</v>
      </c>
      <c r="O122" s="10">
        <v>377930880.112144</v>
      </c>
      <c r="P122" s="1"/>
    </row>
    <row r="123" spans="2:16" ht="11.25" customHeight="1">
      <c r="B123" s="25">
        <v>44075</v>
      </c>
      <c r="C123" s="26">
        <v>47543</v>
      </c>
      <c r="D123" s="10">
        <v>114</v>
      </c>
      <c r="E123" s="27">
        <v>3468</v>
      </c>
      <c r="F123" s="158"/>
      <c r="G123" s="57"/>
      <c r="H123" s="57"/>
      <c r="I123" s="58">
        <v>956690451.911157</v>
      </c>
      <c r="J123" s="57"/>
      <c r="K123" s="57"/>
      <c r="L123" s="57"/>
      <c r="M123" s="10">
        <v>791221024.2055762</v>
      </c>
      <c r="N123" s="10">
        <v>595084884.5844146</v>
      </c>
      <c r="O123" s="10">
        <v>370133306.30310357</v>
      </c>
      <c r="P123" s="1"/>
    </row>
    <row r="124" spans="2:16" ht="11.25" customHeight="1">
      <c r="B124" s="25">
        <v>44075</v>
      </c>
      <c r="C124" s="26">
        <v>47574</v>
      </c>
      <c r="D124" s="10">
        <v>115</v>
      </c>
      <c r="E124" s="27">
        <v>3499</v>
      </c>
      <c r="F124" s="158"/>
      <c r="G124" s="57"/>
      <c r="H124" s="57"/>
      <c r="I124" s="58">
        <v>944596522.395051</v>
      </c>
      <c r="J124" s="57"/>
      <c r="K124" s="57"/>
      <c r="L124" s="57"/>
      <c r="M124" s="10">
        <v>779893858.8580106</v>
      </c>
      <c r="N124" s="10">
        <v>585073858.3297718</v>
      </c>
      <c r="O124" s="10">
        <v>362365264.85360545</v>
      </c>
      <c r="P124" s="1"/>
    </row>
    <row r="125" spans="2:16" ht="11.25" customHeight="1">
      <c r="B125" s="25">
        <v>44075</v>
      </c>
      <c r="C125" s="26">
        <v>47604</v>
      </c>
      <c r="D125" s="10">
        <v>116</v>
      </c>
      <c r="E125" s="27">
        <v>3529</v>
      </c>
      <c r="F125" s="158"/>
      <c r="G125" s="57"/>
      <c r="H125" s="57"/>
      <c r="I125" s="58">
        <v>932569277.763421</v>
      </c>
      <c r="J125" s="57"/>
      <c r="K125" s="57"/>
      <c r="L125" s="57"/>
      <c r="M125" s="10">
        <v>768699896.6924452</v>
      </c>
      <c r="N125" s="10">
        <v>575256829.3952018</v>
      </c>
      <c r="O125" s="10">
        <v>354824609.79539025</v>
      </c>
      <c r="P125" s="1"/>
    </row>
    <row r="126" spans="2:16" ht="11.25" customHeight="1">
      <c r="B126" s="25">
        <v>44075</v>
      </c>
      <c r="C126" s="26">
        <v>47635</v>
      </c>
      <c r="D126" s="10">
        <v>117</v>
      </c>
      <c r="E126" s="27">
        <v>3560</v>
      </c>
      <c r="F126" s="158"/>
      <c r="G126" s="57"/>
      <c r="H126" s="57"/>
      <c r="I126" s="58">
        <v>920657961.804104</v>
      </c>
      <c r="J126" s="57"/>
      <c r="K126" s="57"/>
      <c r="L126" s="57"/>
      <c r="M126" s="10">
        <v>757594496.1782804</v>
      </c>
      <c r="N126" s="10">
        <v>565504238.5293512</v>
      </c>
      <c r="O126" s="10">
        <v>347331710.02571493</v>
      </c>
      <c r="P126" s="1"/>
    </row>
    <row r="127" spans="2:16" ht="11.25" customHeight="1">
      <c r="B127" s="25">
        <v>44075</v>
      </c>
      <c r="C127" s="26">
        <v>47665</v>
      </c>
      <c r="D127" s="10">
        <v>118</v>
      </c>
      <c r="E127" s="27">
        <v>3590</v>
      </c>
      <c r="F127" s="158"/>
      <c r="G127" s="57"/>
      <c r="H127" s="57"/>
      <c r="I127" s="58">
        <v>908896628.033048</v>
      </c>
      <c r="J127" s="57"/>
      <c r="K127" s="57"/>
      <c r="L127" s="57"/>
      <c r="M127" s="10">
        <v>746688650.5577315</v>
      </c>
      <c r="N127" s="10">
        <v>555991780.1795491</v>
      </c>
      <c r="O127" s="10">
        <v>340089344.12803924</v>
      </c>
      <c r="P127" s="1"/>
    </row>
    <row r="128" spans="2:16" ht="11.25" customHeight="1">
      <c r="B128" s="25">
        <v>44075</v>
      </c>
      <c r="C128" s="26">
        <v>47696</v>
      </c>
      <c r="D128" s="10">
        <v>119</v>
      </c>
      <c r="E128" s="27">
        <v>3621</v>
      </c>
      <c r="F128" s="158"/>
      <c r="G128" s="57"/>
      <c r="H128" s="57"/>
      <c r="I128" s="58">
        <v>897227530.225897</v>
      </c>
      <c r="J128" s="57"/>
      <c r="K128" s="57"/>
      <c r="L128" s="57"/>
      <c r="M128" s="10">
        <v>735851920.9301798</v>
      </c>
      <c r="N128" s="10">
        <v>546529163.6950032</v>
      </c>
      <c r="O128" s="10">
        <v>332885297.94745946</v>
      </c>
      <c r="P128" s="1"/>
    </row>
    <row r="129" spans="2:16" ht="11.25" customHeight="1">
      <c r="B129" s="25">
        <v>44075</v>
      </c>
      <c r="C129" s="26">
        <v>47727</v>
      </c>
      <c r="D129" s="10">
        <v>120</v>
      </c>
      <c r="E129" s="27">
        <v>3652</v>
      </c>
      <c r="F129" s="158"/>
      <c r="G129" s="57"/>
      <c r="H129" s="57"/>
      <c r="I129" s="58">
        <v>885684938.572906</v>
      </c>
      <c r="J129" s="57"/>
      <c r="K129" s="57"/>
      <c r="L129" s="57"/>
      <c r="M129" s="10">
        <v>725153379.8663052</v>
      </c>
      <c r="N129" s="10">
        <v>537213455.7431545</v>
      </c>
      <c r="O129" s="10">
        <v>325825278.22030914</v>
      </c>
      <c r="P129" s="1"/>
    </row>
    <row r="130" spans="2:16" ht="11.25" customHeight="1">
      <c r="B130" s="25">
        <v>44075</v>
      </c>
      <c r="C130" s="26">
        <v>47757</v>
      </c>
      <c r="D130" s="10">
        <v>121</v>
      </c>
      <c r="E130" s="27">
        <v>3682</v>
      </c>
      <c r="F130" s="158"/>
      <c r="G130" s="57"/>
      <c r="H130" s="57"/>
      <c r="I130" s="58">
        <v>874141831.701353</v>
      </c>
      <c r="J130" s="57"/>
      <c r="K130" s="57"/>
      <c r="L130" s="57"/>
      <c r="M130" s="10">
        <v>714527717.3225995</v>
      </c>
      <c r="N130" s="10">
        <v>528038822.63505167</v>
      </c>
      <c r="O130" s="10">
        <v>318947961.1018268</v>
      </c>
      <c r="P130" s="1"/>
    </row>
    <row r="131" spans="2:16" ht="11.25" customHeight="1">
      <c r="B131" s="25">
        <v>44075</v>
      </c>
      <c r="C131" s="26">
        <v>47788</v>
      </c>
      <c r="D131" s="10">
        <v>122</v>
      </c>
      <c r="E131" s="27">
        <v>3713</v>
      </c>
      <c r="F131" s="158"/>
      <c r="G131" s="57"/>
      <c r="H131" s="57"/>
      <c r="I131" s="58">
        <v>862785047.507363</v>
      </c>
      <c r="J131" s="57"/>
      <c r="K131" s="57"/>
      <c r="L131" s="57"/>
      <c r="M131" s="10">
        <v>704048480.4852526</v>
      </c>
      <c r="N131" s="10">
        <v>518971408.6574444</v>
      </c>
      <c r="O131" s="10">
        <v>312143307.56551296</v>
      </c>
      <c r="P131" s="1"/>
    </row>
    <row r="132" spans="2:16" ht="11.25" customHeight="1">
      <c r="B132" s="25">
        <v>44075</v>
      </c>
      <c r="C132" s="26">
        <v>47818</v>
      </c>
      <c r="D132" s="10">
        <v>123</v>
      </c>
      <c r="E132" s="27">
        <v>3743</v>
      </c>
      <c r="F132" s="158"/>
      <c r="G132" s="57"/>
      <c r="H132" s="57"/>
      <c r="I132" s="58">
        <v>851458448.433988</v>
      </c>
      <c r="J132" s="57"/>
      <c r="K132" s="57"/>
      <c r="L132" s="57"/>
      <c r="M132" s="10">
        <v>693665308.1911211</v>
      </c>
      <c r="N132" s="10">
        <v>510059227.69878006</v>
      </c>
      <c r="O132" s="10">
        <v>305525376.67340827</v>
      </c>
      <c r="P132" s="1"/>
    </row>
    <row r="133" spans="2:16" ht="11.25" customHeight="1">
      <c r="B133" s="25">
        <v>44075</v>
      </c>
      <c r="C133" s="26">
        <v>47849</v>
      </c>
      <c r="D133" s="10">
        <v>124</v>
      </c>
      <c r="E133" s="27">
        <v>3774</v>
      </c>
      <c r="F133" s="158"/>
      <c r="G133" s="57"/>
      <c r="H133" s="57"/>
      <c r="I133" s="58">
        <v>840183471.068358</v>
      </c>
      <c r="J133" s="57"/>
      <c r="K133" s="57"/>
      <c r="L133" s="57"/>
      <c r="M133" s="10">
        <v>683318892.5973617</v>
      </c>
      <c r="N133" s="10">
        <v>501173564.6934479</v>
      </c>
      <c r="O133" s="10">
        <v>298931343.54875916</v>
      </c>
      <c r="P133" s="1"/>
    </row>
    <row r="134" spans="2:16" ht="11.25" customHeight="1">
      <c r="B134" s="25">
        <v>44075</v>
      </c>
      <c r="C134" s="26">
        <v>47880</v>
      </c>
      <c r="D134" s="10">
        <v>125</v>
      </c>
      <c r="E134" s="27">
        <v>3805</v>
      </c>
      <c r="F134" s="158"/>
      <c r="G134" s="57"/>
      <c r="H134" s="57"/>
      <c r="I134" s="58">
        <v>828717535.378658</v>
      </c>
      <c r="J134" s="57"/>
      <c r="K134" s="57"/>
      <c r="L134" s="57"/>
      <c r="M134" s="10">
        <v>672850535.666083</v>
      </c>
      <c r="N134" s="10">
        <v>492240589.5911047</v>
      </c>
      <c r="O134" s="10">
        <v>292359587.61996645</v>
      </c>
      <c r="P134" s="1"/>
    </row>
    <row r="135" spans="2:16" ht="11.25" customHeight="1">
      <c r="B135" s="25">
        <v>44075</v>
      </c>
      <c r="C135" s="26">
        <v>47908</v>
      </c>
      <c r="D135" s="10">
        <v>126</v>
      </c>
      <c r="E135" s="27">
        <v>3833</v>
      </c>
      <c r="F135" s="158"/>
      <c r="G135" s="57"/>
      <c r="H135" s="57"/>
      <c r="I135" s="58">
        <v>817416431.072186</v>
      </c>
      <c r="J135" s="57"/>
      <c r="K135" s="57"/>
      <c r="L135" s="57"/>
      <c r="M135" s="10">
        <v>662658175.4146096</v>
      </c>
      <c r="N135" s="10">
        <v>483670384.78595555</v>
      </c>
      <c r="O135" s="10">
        <v>286170212.4170551</v>
      </c>
      <c r="P135" s="1"/>
    </row>
    <row r="136" spans="2:16" ht="11.25" customHeight="1">
      <c r="B136" s="25">
        <v>44075</v>
      </c>
      <c r="C136" s="26">
        <v>47939</v>
      </c>
      <c r="D136" s="10">
        <v>127</v>
      </c>
      <c r="E136" s="27">
        <v>3864</v>
      </c>
      <c r="F136" s="158"/>
      <c r="G136" s="57"/>
      <c r="H136" s="57"/>
      <c r="I136" s="58">
        <v>806217154.681241</v>
      </c>
      <c r="J136" s="57"/>
      <c r="K136" s="57"/>
      <c r="L136" s="57"/>
      <c r="M136" s="10">
        <v>652470695.5045567</v>
      </c>
      <c r="N136" s="10">
        <v>475023439.28389835</v>
      </c>
      <c r="O136" s="10">
        <v>279863711.19492745</v>
      </c>
      <c r="P136" s="1"/>
    </row>
    <row r="137" spans="2:16" ht="11.25" customHeight="1">
      <c r="B137" s="25">
        <v>44075</v>
      </c>
      <c r="C137" s="26">
        <v>47969</v>
      </c>
      <c r="D137" s="10">
        <v>128</v>
      </c>
      <c r="E137" s="27">
        <v>3894</v>
      </c>
      <c r="F137" s="158"/>
      <c r="G137" s="57"/>
      <c r="H137" s="57"/>
      <c r="I137" s="58">
        <v>794946635.210341</v>
      </c>
      <c r="J137" s="57"/>
      <c r="K137" s="57"/>
      <c r="L137" s="57"/>
      <c r="M137" s="10">
        <v>642293477.7020574</v>
      </c>
      <c r="N137" s="10">
        <v>466463114.86953163</v>
      </c>
      <c r="O137" s="10">
        <v>273693788.156075</v>
      </c>
      <c r="P137" s="1"/>
    </row>
    <row r="138" spans="2:16" ht="11.25" customHeight="1">
      <c r="B138" s="25">
        <v>44075</v>
      </c>
      <c r="C138" s="26">
        <v>48000</v>
      </c>
      <c r="D138" s="10">
        <v>129</v>
      </c>
      <c r="E138" s="27">
        <v>3925</v>
      </c>
      <c r="F138" s="158"/>
      <c r="G138" s="57"/>
      <c r="H138" s="57"/>
      <c r="I138" s="58">
        <v>784043762.981995</v>
      </c>
      <c r="J138" s="57"/>
      <c r="K138" s="57"/>
      <c r="L138" s="57"/>
      <c r="M138" s="10">
        <v>632409841.7120724</v>
      </c>
      <c r="N138" s="10">
        <v>458117106.36796135</v>
      </c>
      <c r="O138" s="10">
        <v>267658328.2398551</v>
      </c>
      <c r="P138" s="1"/>
    </row>
    <row r="139" spans="2:16" ht="11.25" customHeight="1">
      <c r="B139" s="25">
        <v>44075</v>
      </c>
      <c r="C139" s="26">
        <v>48030</v>
      </c>
      <c r="D139" s="10">
        <v>130</v>
      </c>
      <c r="E139" s="27">
        <v>3955</v>
      </c>
      <c r="F139" s="158"/>
      <c r="G139" s="57"/>
      <c r="H139" s="57"/>
      <c r="I139" s="58">
        <v>773280448.884681</v>
      </c>
      <c r="J139" s="57"/>
      <c r="K139" s="57"/>
      <c r="L139" s="57"/>
      <c r="M139" s="10">
        <v>622704358.9369525</v>
      </c>
      <c r="N139" s="10">
        <v>449976218.93603057</v>
      </c>
      <c r="O139" s="10">
        <v>261824267.82897303</v>
      </c>
      <c r="P139" s="1"/>
    </row>
    <row r="140" spans="2:16" ht="11.25" customHeight="1">
      <c r="B140" s="25">
        <v>44075</v>
      </c>
      <c r="C140" s="26">
        <v>48061</v>
      </c>
      <c r="D140" s="10">
        <v>131</v>
      </c>
      <c r="E140" s="27">
        <v>3986</v>
      </c>
      <c r="F140" s="158"/>
      <c r="G140" s="57"/>
      <c r="H140" s="57"/>
      <c r="I140" s="58">
        <v>762635289.796997</v>
      </c>
      <c r="J140" s="57"/>
      <c r="K140" s="57"/>
      <c r="L140" s="57"/>
      <c r="M140" s="10">
        <v>613090452.0072445</v>
      </c>
      <c r="N140" s="10">
        <v>441902340.5765692</v>
      </c>
      <c r="O140" s="10">
        <v>256037310.78918928</v>
      </c>
      <c r="P140" s="1"/>
    </row>
    <row r="141" spans="2:16" ht="11.25" customHeight="1">
      <c r="B141" s="25">
        <v>44075</v>
      </c>
      <c r="C141" s="26">
        <v>48092</v>
      </c>
      <c r="D141" s="10">
        <v>132</v>
      </c>
      <c r="E141" s="27">
        <v>4017</v>
      </c>
      <c r="F141" s="158"/>
      <c r="G141" s="57"/>
      <c r="H141" s="57"/>
      <c r="I141" s="58">
        <v>752101149.988407</v>
      </c>
      <c r="J141" s="57"/>
      <c r="K141" s="57"/>
      <c r="L141" s="57"/>
      <c r="M141" s="10">
        <v>603596463.7404801</v>
      </c>
      <c r="N141" s="10">
        <v>433952833.84418887</v>
      </c>
      <c r="O141" s="10">
        <v>250366433.94688004</v>
      </c>
      <c r="P141" s="1"/>
    </row>
    <row r="142" spans="2:16" ht="11.25" customHeight="1">
      <c r="B142" s="25">
        <v>44075</v>
      </c>
      <c r="C142" s="26">
        <v>48122</v>
      </c>
      <c r="D142" s="10">
        <v>133</v>
      </c>
      <c r="E142" s="27">
        <v>4047</v>
      </c>
      <c r="F142" s="158"/>
      <c r="G142" s="57"/>
      <c r="H142" s="57"/>
      <c r="I142" s="58">
        <v>741187472.575628</v>
      </c>
      <c r="J142" s="57"/>
      <c r="K142" s="57"/>
      <c r="L142" s="57"/>
      <c r="M142" s="10">
        <v>593861354.7877173</v>
      </c>
      <c r="N142" s="10">
        <v>425902975.366454</v>
      </c>
      <c r="O142" s="10">
        <v>244714854.46880955</v>
      </c>
      <c r="P142" s="1"/>
    </row>
    <row r="143" spans="2:16" ht="11.25" customHeight="1">
      <c r="B143" s="25">
        <v>44075</v>
      </c>
      <c r="C143" s="26">
        <v>48153</v>
      </c>
      <c r="D143" s="10">
        <v>134</v>
      </c>
      <c r="E143" s="27">
        <v>4078</v>
      </c>
      <c r="F143" s="158"/>
      <c r="G143" s="57"/>
      <c r="H143" s="57"/>
      <c r="I143" s="58">
        <v>730869550.308943</v>
      </c>
      <c r="J143" s="57"/>
      <c r="K143" s="57"/>
      <c r="L143" s="57"/>
      <c r="M143" s="10">
        <v>584601118.5630136</v>
      </c>
      <c r="N143" s="10">
        <v>418195489.3690765</v>
      </c>
      <c r="O143" s="10">
        <v>239268552.388195</v>
      </c>
      <c r="P143" s="1"/>
    </row>
    <row r="144" spans="2:16" ht="11.25" customHeight="1">
      <c r="B144" s="25">
        <v>44075</v>
      </c>
      <c r="C144" s="26">
        <v>48183</v>
      </c>
      <c r="D144" s="10">
        <v>135</v>
      </c>
      <c r="E144" s="27">
        <v>4108</v>
      </c>
      <c r="F144" s="158"/>
      <c r="G144" s="57"/>
      <c r="H144" s="57"/>
      <c r="I144" s="58">
        <v>720622753.525841</v>
      </c>
      <c r="J144" s="57"/>
      <c r="K144" s="57"/>
      <c r="L144" s="57"/>
      <c r="M144" s="10">
        <v>575458891.1970303</v>
      </c>
      <c r="N144" s="10">
        <v>410642385.4591723</v>
      </c>
      <c r="O144" s="10">
        <v>233983986.17692047</v>
      </c>
      <c r="P144" s="1"/>
    </row>
    <row r="145" spans="2:16" ht="11.25" customHeight="1">
      <c r="B145" s="25">
        <v>44075</v>
      </c>
      <c r="C145" s="26">
        <v>48214</v>
      </c>
      <c r="D145" s="10">
        <v>136</v>
      </c>
      <c r="E145" s="27">
        <v>4139</v>
      </c>
      <c r="F145" s="158"/>
      <c r="G145" s="57"/>
      <c r="H145" s="57"/>
      <c r="I145" s="58">
        <v>710490753.653325</v>
      </c>
      <c r="J145" s="57"/>
      <c r="K145" s="57"/>
      <c r="L145" s="57"/>
      <c r="M145" s="10">
        <v>566405606.1322049</v>
      </c>
      <c r="N145" s="10">
        <v>403154123.0327565</v>
      </c>
      <c r="O145" s="10">
        <v>228744197.6435605</v>
      </c>
      <c r="P145" s="1"/>
    </row>
    <row r="146" spans="2:16" ht="11.25" customHeight="1">
      <c r="B146" s="25">
        <v>44075</v>
      </c>
      <c r="C146" s="26">
        <v>48245</v>
      </c>
      <c r="D146" s="10">
        <v>137</v>
      </c>
      <c r="E146" s="27">
        <v>4170</v>
      </c>
      <c r="F146" s="158"/>
      <c r="G146" s="57"/>
      <c r="H146" s="57"/>
      <c r="I146" s="58">
        <v>700462668.236422</v>
      </c>
      <c r="J146" s="57"/>
      <c r="K146" s="57"/>
      <c r="L146" s="57"/>
      <c r="M146" s="10">
        <v>557464076.1939572</v>
      </c>
      <c r="N146" s="10">
        <v>395780635.35838175</v>
      </c>
      <c r="O146" s="10">
        <v>223609444.01113477</v>
      </c>
      <c r="P146" s="1"/>
    </row>
    <row r="147" spans="2:16" ht="11.25" customHeight="1">
      <c r="B147" s="25">
        <v>44075</v>
      </c>
      <c r="C147" s="26">
        <v>48274</v>
      </c>
      <c r="D147" s="10">
        <v>138</v>
      </c>
      <c r="E147" s="27">
        <v>4199</v>
      </c>
      <c r="F147" s="158"/>
      <c r="G147" s="57"/>
      <c r="H147" s="57"/>
      <c r="I147" s="58">
        <v>690499266.429687</v>
      </c>
      <c r="J147" s="57"/>
      <c r="K147" s="57"/>
      <c r="L147" s="57"/>
      <c r="M147" s="10">
        <v>548662723.7293682</v>
      </c>
      <c r="N147" s="10">
        <v>388605150.3283562</v>
      </c>
      <c r="O147" s="10">
        <v>218685354.95109314</v>
      </c>
      <c r="P147" s="1"/>
    </row>
    <row r="148" spans="2:16" ht="11.25" customHeight="1">
      <c r="B148" s="25">
        <v>44075</v>
      </c>
      <c r="C148" s="26">
        <v>48305</v>
      </c>
      <c r="D148" s="10">
        <v>139</v>
      </c>
      <c r="E148" s="27">
        <v>4230</v>
      </c>
      <c r="F148" s="158"/>
      <c r="G148" s="57"/>
      <c r="H148" s="57"/>
      <c r="I148" s="58">
        <v>680594793.184638</v>
      </c>
      <c r="J148" s="57"/>
      <c r="K148" s="57"/>
      <c r="L148" s="57"/>
      <c r="M148" s="10">
        <v>539875519.4318434</v>
      </c>
      <c r="N148" s="10">
        <v>381408901.69745064</v>
      </c>
      <c r="O148" s="10">
        <v>213726607.464883</v>
      </c>
      <c r="P148" s="1"/>
    </row>
    <row r="149" spans="2:16" ht="11.25" customHeight="1">
      <c r="B149" s="25">
        <v>44075</v>
      </c>
      <c r="C149" s="26">
        <v>48335</v>
      </c>
      <c r="D149" s="10">
        <v>140</v>
      </c>
      <c r="E149" s="27">
        <v>4260</v>
      </c>
      <c r="F149" s="158"/>
      <c r="G149" s="57"/>
      <c r="H149" s="57"/>
      <c r="I149" s="58">
        <v>670624052.215392</v>
      </c>
      <c r="J149" s="57"/>
      <c r="K149" s="57"/>
      <c r="L149" s="57"/>
      <c r="M149" s="10">
        <v>531093148.2852401</v>
      </c>
      <c r="N149" s="10">
        <v>374280891.9515693</v>
      </c>
      <c r="O149" s="10">
        <v>208872616.2491757</v>
      </c>
      <c r="P149" s="1"/>
    </row>
    <row r="150" spans="2:16" ht="11.25" customHeight="1">
      <c r="B150" s="25">
        <v>44075</v>
      </c>
      <c r="C150" s="26">
        <v>48366</v>
      </c>
      <c r="D150" s="10">
        <v>141</v>
      </c>
      <c r="E150" s="27">
        <v>4291</v>
      </c>
      <c r="F150" s="158"/>
      <c r="G150" s="57"/>
      <c r="H150" s="57"/>
      <c r="I150" s="58">
        <v>660835127.60729</v>
      </c>
      <c r="J150" s="57"/>
      <c r="K150" s="57"/>
      <c r="L150" s="57"/>
      <c r="M150" s="10">
        <v>522453295.0087818</v>
      </c>
      <c r="N150" s="10">
        <v>367255681.0935223</v>
      </c>
      <c r="O150" s="10">
        <v>204084016.5557653</v>
      </c>
      <c r="P150" s="1"/>
    </row>
    <row r="151" spans="2:16" ht="11.25" customHeight="1">
      <c r="B151" s="25">
        <v>44075</v>
      </c>
      <c r="C151" s="26">
        <v>48396</v>
      </c>
      <c r="D151" s="10">
        <v>142</v>
      </c>
      <c r="E151" s="27">
        <v>4321</v>
      </c>
      <c r="F151" s="158"/>
      <c r="G151" s="57"/>
      <c r="H151" s="57"/>
      <c r="I151" s="58">
        <v>651113101.286098</v>
      </c>
      <c r="J151" s="57"/>
      <c r="K151" s="57"/>
      <c r="L151" s="57"/>
      <c r="M151" s="10">
        <v>513922162.24096763</v>
      </c>
      <c r="N151" s="10">
        <v>360369613.43014073</v>
      </c>
      <c r="O151" s="10">
        <v>199436533.87692365</v>
      </c>
      <c r="P151" s="1"/>
    </row>
    <row r="152" spans="2:16" ht="11.25" customHeight="1">
      <c r="B152" s="25">
        <v>44075</v>
      </c>
      <c r="C152" s="26">
        <v>48427</v>
      </c>
      <c r="D152" s="10">
        <v>143</v>
      </c>
      <c r="E152" s="27">
        <v>4352</v>
      </c>
      <c r="F152" s="158"/>
      <c r="G152" s="57"/>
      <c r="H152" s="57"/>
      <c r="I152" s="58">
        <v>641445833.648796</v>
      </c>
      <c r="J152" s="57"/>
      <c r="K152" s="57"/>
      <c r="L152" s="57"/>
      <c r="M152" s="10">
        <v>505433100.43450075</v>
      </c>
      <c r="N152" s="10">
        <v>353515605.8952046</v>
      </c>
      <c r="O152" s="10">
        <v>194814717.83746487</v>
      </c>
      <c r="P152" s="1"/>
    </row>
    <row r="153" spans="2:16" ht="11.25" customHeight="1">
      <c r="B153" s="25">
        <v>44075</v>
      </c>
      <c r="C153" s="26">
        <v>48458</v>
      </c>
      <c r="D153" s="10">
        <v>144</v>
      </c>
      <c r="E153" s="27">
        <v>4383</v>
      </c>
      <c r="F153" s="158"/>
      <c r="G153" s="57"/>
      <c r="H153" s="57"/>
      <c r="I153" s="58">
        <v>631741017.382247</v>
      </c>
      <c r="J153" s="57"/>
      <c r="K153" s="57"/>
      <c r="L153" s="57"/>
      <c r="M153" s="10">
        <v>496941819.7953378</v>
      </c>
      <c r="N153" s="10">
        <v>346692581.85703015</v>
      </c>
      <c r="O153" s="10">
        <v>190245477.7658568</v>
      </c>
      <c r="P153" s="1"/>
    </row>
    <row r="154" spans="2:16" ht="11.25" customHeight="1">
      <c r="B154" s="25">
        <v>44075</v>
      </c>
      <c r="C154" s="26">
        <v>48488</v>
      </c>
      <c r="D154" s="10">
        <v>145</v>
      </c>
      <c r="E154" s="27">
        <v>4413</v>
      </c>
      <c r="F154" s="158"/>
      <c r="G154" s="57"/>
      <c r="H154" s="57"/>
      <c r="I154" s="58">
        <v>622124015.464682</v>
      </c>
      <c r="J154" s="57"/>
      <c r="K154" s="57"/>
      <c r="L154" s="57"/>
      <c r="M154" s="10">
        <v>488573601.30679786</v>
      </c>
      <c r="N154" s="10">
        <v>340015541.15042454</v>
      </c>
      <c r="O154" s="10">
        <v>185816657.76945642</v>
      </c>
      <c r="P154" s="1"/>
    </row>
    <row r="155" spans="2:16" ht="11.25" customHeight="1">
      <c r="B155" s="25">
        <v>44075</v>
      </c>
      <c r="C155" s="26">
        <v>48519</v>
      </c>
      <c r="D155" s="10">
        <v>146</v>
      </c>
      <c r="E155" s="27">
        <v>4444</v>
      </c>
      <c r="F155" s="158"/>
      <c r="G155" s="57"/>
      <c r="H155" s="57"/>
      <c r="I155" s="58">
        <v>612660786.752658</v>
      </c>
      <c r="J155" s="57"/>
      <c r="K155" s="57"/>
      <c r="L155" s="57"/>
      <c r="M155" s="10">
        <v>480325777.33030987</v>
      </c>
      <c r="N155" s="10">
        <v>333425458.9349138</v>
      </c>
      <c r="O155" s="10">
        <v>181443432.68332967</v>
      </c>
      <c r="P155" s="1"/>
    </row>
    <row r="156" spans="2:16" ht="11.25" customHeight="1">
      <c r="B156" s="25">
        <v>44075</v>
      </c>
      <c r="C156" s="26">
        <v>48549</v>
      </c>
      <c r="D156" s="10">
        <v>147</v>
      </c>
      <c r="E156" s="27">
        <v>4474</v>
      </c>
      <c r="F156" s="158"/>
      <c r="G156" s="57"/>
      <c r="H156" s="57"/>
      <c r="I156" s="58">
        <v>603111609.315295</v>
      </c>
      <c r="J156" s="57"/>
      <c r="K156" s="57"/>
      <c r="L156" s="57"/>
      <c r="M156" s="10">
        <v>472063105.02315557</v>
      </c>
      <c r="N156" s="10">
        <v>326883266.62179655</v>
      </c>
      <c r="O156" s="10">
        <v>177154124.79802507</v>
      </c>
      <c r="P156" s="1"/>
    </row>
    <row r="157" spans="2:16" ht="11.25" customHeight="1">
      <c r="B157" s="25">
        <v>44075</v>
      </c>
      <c r="C157" s="26">
        <v>48580</v>
      </c>
      <c r="D157" s="10">
        <v>148</v>
      </c>
      <c r="E157" s="27">
        <v>4505</v>
      </c>
      <c r="F157" s="158"/>
      <c r="G157" s="57"/>
      <c r="H157" s="57"/>
      <c r="I157" s="58">
        <v>593621245.249198</v>
      </c>
      <c r="J157" s="57"/>
      <c r="K157" s="57"/>
      <c r="L157" s="57"/>
      <c r="M157" s="10">
        <v>463846821.5809665</v>
      </c>
      <c r="N157" s="10">
        <v>320376983.93258286</v>
      </c>
      <c r="O157" s="10">
        <v>172892640.68690875</v>
      </c>
      <c r="P157" s="1"/>
    </row>
    <row r="158" spans="2:16" ht="11.25" customHeight="1">
      <c r="B158" s="25">
        <v>44075</v>
      </c>
      <c r="C158" s="26">
        <v>48611</v>
      </c>
      <c r="D158" s="10">
        <v>149</v>
      </c>
      <c r="E158" s="27">
        <v>4536</v>
      </c>
      <c r="F158" s="158"/>
      <c r="G158" s="57"/>
      <c r="H158" s="57"/>
      <c r="I158" s="58">
        <v>584125358.141162</v>
      </c>
      <c r="J158" s="57"/>
      <c r="K158" s="57"/>
      <c r="L158" s="57"/>
      <c r="M158" s="10">
        <v>455652742.71659005</v>
      </c>
      <c r="N158" s="10">
        <v>313916978.2295337</v>
      </c>
      <c r="O158" s="10">
        <v>168688945.646598</v>
      </c>
      <c r="P158" s="1"/>
    </row>
    <row r="159" spans="2:16" ht="11.25" customHeight="1">
      <c r="B159" s="25">
        <v>44075</v>
      </c>
      <c r="C159" s="26">
        <v>48639</v>
      </c>
      <c r="D159" s="10">
        <v>150</v>
      </c>
      <c r="E159" s="27">
        <v>4564</v>
      </c>
      <c r="F159" s="158"/>
      <c r="G159" s="57"/>
      <c r="H159" s="57"/>
      <c r="I159" s="58">
        <v>574878736.864877</v>
      </c>
      <c r="J159" s="57"/>
      <c r="K159" s="57"/>
      <c r="L159" s="57"/>
      <c r="M159" s="10">
        <v>447752786.31959814</v>
      </c>
      <c r="N159" s="10">
        <v>307765709.1500315</v>
      </c>
      <c r="O159" s="10">
        <v>164750620.69995838</v>
      </c>
      <c r="P159" s="1"/>
    </row>
    <row r="160" spans="2:16" ht="11.25" customHeight="1">
      <c r="B160" s="25">
        <v>44075</v>
      </c>
      <c r="C160" s="26">
        <v>48670</v>
      </c>
      <c r="D160" s="10">
        <v>151</v>
      </c>
      <c r="E160" s="27">
        <v>4595</v>
      </c>
      <c r="F160" s="158"/>
      <c r="G160" s="57"/>
      <c r="H160" s="57"/>
      <c r="I160" s="58">
        <v>565715262.413789</v>
      </c>
      <c r="J160" s="57"/>
      <c r="K160" s="57"/>
      <c r="L160" s="57"/>
      <c r="M160" s="10">
        <v>439868362.2418067</v>
      </c>
      <c r="N160" s="10">
        <v>301577371.5349197</v>
      </c>
      <c r="O160" s="10">
        <v>160754152.83890995</v>
      </c>
      <c r="P160" s="1"/>
    </row>
    <row r="161" spans="2:16" ht="11.25" customHeight="1">
      <c r="B161" s="25">
        <v>44075</v>
      </c>
      <c r="C161" s="26">
        <v>48700</v>
      </c>
      <c r="D161" s="10">
        <v>152</v>
      </c>
      <c r="E161" s="27">
        <v>4625</v>
      </c>
      <c r="F161" s="158"/>
      <c r="G161" s="57"/>
      <c r="H161" s="57"/>
      <c r="I161" s="58">
        <v>556552874.353072</v>
      </c>
      <c r="J161" s="57"/>
      <c r="K161" s="57"/>
      <c r="L161" s="57"/>
      <c r="M161" s="10">
        <v>432033895.43188584</v>
      </c>
      <c r="N161" s="10">
        <v>295476954.24552536</v>
      </c>
      <c r="O161" s="10">
        <v>156856726.21545732</v>
      </c>
      <c r="P161" s="1"/>
    </row>
    <row r="162" spans="2:16" ht="11.25" customHeight="1">
      <c r="B162" s="25">
        <v>44075</v>
      </c>
      <c r="C162" s="26">
        <v>48731</v>
      </c>
      <c r="D162" s="10">
        <v>153</v>
      </c>
      <c r="E162" s="27">
        <v>4656</v>
      </c>
      <c r="F162" s="158"/>
      <c r="G162" s="57"/>
      <c r="H162" s="57"/>
      <c r="I162" s="58">
        <v>547539117.300987</v>
      </c>
      <c r="J162" s="57"/>
      <c r="K162" s="57"/>
      <c r="L162" s="57"/>
      <c r="M162" s="10">
        <v>424315915.10776764</v>
      </c>
      <c r="N162" s="10">
        <v>289460432.77643067</v>
      </c>
      <c r="O162" s="10">
        <v>153011953.38902327</v>
      </c>
      <c r="P162" s="1"/>
    </row>
    <row r="163" spans="2:16" ht="11.25" customHeight="1">
      <c r="B163" s="25">
        <v>44075</v>
      </c>
      <c r="C163" s="26">
        <v>48761</v>
      </c>
      <c r="D163" s="10">
        <v>154</v>
      </c>
      <c r="E163" s="27">
        <v>4686</v>
      </c>
      <c r="F163" s="158"/>
      <c r="G163" s="57"/>
      <c r="H163" s="57"/>
      <c r="I163" s="58">
        <v>538603228.821169</v>
      </c>
      <c r="J163" s="57"/>
      <c r="K163" s="57"/>
      <c r="L163" s="57"/>
      <c r="M163" s="10">
        <v>416705932.04018825</v>
      </c>
      <c r="N163" s="10">
        <v>283569381.44709235</v>
      </c>
      <c r="O163" s="10">
        <v>149283418.54565686</v>
      </c>
      <c r="P163" s="1"/>
    </row>
    <row r="164" spans="2:16" ht="11.25" customHeight="1">
      <c r="B164" s="25">
        <v>44075</v>
      </c>
      <c r="C164" s="26">
        <v>48792</v>
      </c>
      <c r="D164" s="10">
        <v>155</v>
      </c>
      <c r="E164" s="27">
        <v>4717</v>
      </c>
      <c r="F164" s="158"/>
      <c r="G164" s="57"/>
      <c r="H164" s="57"/>
      <c r="I164" s="58">
        <v>529760276.481329</v>
      </c>
      <c r="J164" s="57"/>
      <c r="K164" s="57"/>
      <c r="L164" s="57"/>
      <c r="M164" s="10">
        <v>409169166.5263785</v>
      </c>
      <c r="N164" s="10">
        <v>277732462.78815675</v>
      </c>
      <c r="O164" s="10">
        <v>145591325.74413663</v>
      </c>
      <c r="P164" s="1"/>
    </row>
    <row r="165" spans="2:16" ht="11.25" customHeight="1">
      <c r="B165" s="25">
        <v>44075</v>
      </c>
      <c r="C165" s="26">
        <v>48823</v>
      </c>
      <c r="D165" s="10">
        <v>156</v>
      </c>
      <c r="E165" s="27">
        <v>4748</v>
      </c>
      <c r="F165" s="158"/>
      <c r="G165" s="57"/>
      <c r="H165" s="57"/>
      <c r="I165" s="58">
        <v>520995161.808276</v>
      </c>
      <c r="J165" s="57"/>
      <c r="K165" s="57"/>
      <c r="L165" s="57"/>
      <c r="M165" s="10">
        <v>401716785.3632309</v>
      </c>
      <c r="N165" s="10">
        <v>271980531.04547465</v>
      </c>
      <c r="O165" s="10">
        <v>141972193.52863586</v>
      </c>
      <c r="P165" s="1"/>
    </row>
    <row r="166" spans="2:16" ht="11.25" customHeight="1">
      <c r="B166" s="25">
        <v>44075</v>
      </c>
      <c r="C166" s="26">
        <v>48853</v>
      </c>
      <c r="D166" s="10">
        <v>157</v>
      </c>
      <c r="E166" s="27">
        <v>4778</v>
      </c>
      <c r="F166" s="158"/>
      <c r="G166" s="57"/>
      <c r="H166" s="57"/>
      <c r="I166" s="58">
        <v>512311186.814166</v>
      </c>
      <c r="J166" s="57"/>
      <c r="K166" s="57"/>
      <c r="L166" s="57"/>
      <c r="M166" s="10">
        <v>394372558.5781728</v>
      </c>
      <c r="N166" s="10">
        <v>266350976.93024758</v>
      </c>
      <c r="O166" s="10">
        <v>138463674.4751908</v>
      </c>
      <c r="P166" s="1"/>
    </row>
    <row r="167" spans="2:16" ht="11.25" customHeight="1">
      <c r="B167" s="25">
        <v>44075</v>
      </c>
      <c r="C167" s="26">
        <v>48884</v>
      </c>
      <c r="D167" s="10">
        <v>158</v>
      </c>
      <c r="E167" s="27">
        <v>4809</v>
      </c>
      <c r="F167" s="158"/>
      <c r="G167" s="57"/>
      <c r="H167" s="57"/>
      <c r="I167" s="58">
        <v>503665495.252388</v>
      </c>
      <c r="J167" s="57"/>
      <c r="K167" s="57"/>
      <c r="L167" s="57"/>
      <c r="M167" s="10">
        <v>387059585.69155085</v>
      </c>
      <c r="N167" s="10">
        <v>260747123.62530315</v>
      </c>
      <c r="O167" s="10">
        <v>134976357.60291335</v>
      </c>
      <c r="P167" s="1"/>
    </row>
    <row r="168" spans="2:16" ht="11.25" customHeight="1">
      <c r="B168" s="25">
        <v>44075</v>
      </c>
      <c r="C168" s="26">
        <v>48914</v>
      </c>
      <c r="D168" s="10">
        <v>159</v>
      </c>
      <c r="E168" s="27">
        <v>4839</v>
      </c>
      <c r="F168" s="158"/>
      <c r="G168" s="57"/>
      <c r="H168" s="57"/>
      <c r="I168" s="58">
        <v>494294210.971221</v>
      </c>
      <c r="J168" s="57"/>
      <c r="K168" s="57"/>
      <c r="L168" s="57"/>
      <c r="M168" s="10">
        <v>379234389.07964313</v>
      </c>
      <c r="N168" s="10">
        <v>254846796.40808243</v>
      </c>
      <c r="O168" s="10">
        <v>131381265.28418568</v>
      </c>
      <c r="P168" s="1"/>
    </row>
    <row r="169" spans="2:16" ht="11.25" customHeight="1">
      <c r="B169" s="25">
        <v>44075</v>
      </c>
      <c r="C169" s="26">
        <v>48945</v>
      </c>
      <c r="D169" s="10">
        <v>160</v>
      </c>
      <c r="E169" s="27">
        <v>4870</v>
      </c>
      <c r="F169" s="158"/>
      <c r="G169" s="57"/>
      <c r="H169" s="57"/>
      <c r="I169" s="58">
        <v>485713228.659746</v>
      </c>
      <c r="J169" s="57"/>
      <c r="K169" s="57"/>
      <c r="L169" s="57"/>
      <c r="M169" s="10">
        <v>372018809.95470035</v>
      </c>
      <c r="N169" s="10">
        <v>249362106.6323663</v>
      </c>
      <c r="O169" s="10">
        <v>128009245.93997775</v>
      </c>
      <c r="P169" s="1"/>
    </row>
    <row r="170" spans="2:16" ht="11.25" customHeight="1">
      <c r="B170" s="25">
        <v>44075</v>
      </c>
      <c r="C170" s="26">
        <v>48976</v>
      </c>
      <c r="D170" s="10">
        <v>161</v>
      </c>
      <c r="E170" s="27">
        <v>4901</v>
      </c>
      <c r="F170" s="158"/>
      <c r="G170" s="57"/>
      <c r="H170" s="57"/>
      <c r="I170" s="58">
        <v>477173073.621764</v>
      </c>
      <c r="J170" s="57"/>
      <c r="K170" s="57"/>
      <c r="L170" s="57"/>
      <c r="M170" s="10">
        <v>364857833.7113104</v>
      </c>
      <c r="N170" s="10">
        <v>243940172.84557465</v>
      </c>
      <c r="O170" s="10">
        <v>124695513.45300627</v>
      </c>
      <c r="P170" s="1"/>
    </row>
    <row r="171" spans="2:16" ht="11.25" customHeight="1">
      <c r="B171" s="25">
        <v>44075</v>
      </c>
      <c r="C171" s="26">
        <v>49004</v>
      </c>
      <c r="D171" s="10">
        <v>162</v>
      </c>
      <c r="E171" s="27">
        <v>4929</v>
      </c>
      <c r="F171" s="158"/>
      <c r="G171" s="57"/>
      <c r="H171" s="57"/>
      <c r="I171" s="58">
        <v>468684395.731037</v>
      </c>
      <c r="J171" s="57"/>
      <c r="K171" s="57"/>
      <c r="L171" s="57"/>
      <c r="M171" s="10">
        <v>357818148.2157952</v>
      </c>
      <c r="N171" s="10">
        <v>238683903.5704825</v>
      </c>
      <c r="O171" s="10">
        <v>121541794.38742736</v>
      </c>
      <c r="P171" s="1"/>
    </row>
    <row r="172" spans="2:16" ht="11.25" customHeight="1">
      <c r="B172" s="25">
        <v>44075</v>
      </c>
      <c r="C172" s="26">
        <v>49035</v>
      </c>
      <c r="D172" s="10">
        <v>163</v>
      </c>
      <c r="E172" s="27">
        <v>4960</v>
      </c>
      <c r="F172" s="158"/>
      <c r="G172" s="57"/>
      <c r="H172" s="57"/>
      <c r="I172" s="58">
        <v>460263121.69723</v>
      </c>
      <c r="J172" s="57"/>
      <c r="K172" s="57"/>
      <c r="L172" s="57"/>
      <c r="M172" s="10">
        <v>350792926.1639579</v>
      </c>
      <c r="N172" s="10">
        <v>233402599.20619115</v>
      </c>
      <c r="O172" s="10">
        <v>118349061.82173502</v>
      </c>
      <c r="P172" s="1"/>
    </row>
    <row r="173" spans="2:16" ht="11.25" customHeight="1">
      <c r="B173" s="25">
        <v>44075</v>
      </c>
      <c r="C173" s="26">
        <v>49065</v>
      </c>
      <c r="D173" s="10">
        <v>164</v>
      </c>
      <c r="E173" s="27">
        <v>4990</v>
      </c>
      <c r="F173" s="158"/>
      <c r="G173" s="57"/>
      <c r="H173" s="57"/>
      <c r="I173" s="58">
        <v>451915806.79107</v>
      </c>
      <c r="J173" s="57"/>
      <c r="K173" s="57"/>
      <c r="L173" s="57"/>
      <c r="M173" s="10">
        <v>343865607.32429504</v>
      </c>
      <c r="N173" s="10">
        <v>228230335.73294616</v>
      </c>
      <c r="O173" s="10">
        <v>115252030.10518336</v>
      </c>
      <c r="P173" s="1"/>
    </row>
    <row r="174" spans="2:16" ht="11.25" customHeight="1">
      <c r="B174" s="25">
        <v>44075</v>
      </c>
      <c r="C174" s="26">
        <v>49096</v>
      </c>
      <c r="D174" s="10">
        <v>165</v>
      </c>
      <c r="E174" s="27">
        <v>5021</v>
      </c>
      <c r="F174" s="158"/>
      <c r="G174" s="57"/>
      <c r="H174" s="57"/>
      <c r="I174" s="58">
        <v>443384135.49332</v>
      </c>
      <c r="J174" s="57"/>
      <c r="K174" s="57"/>
      <c r="L174" s="57"/>
      <c r="M174" s="10">
        <v>336801593.51393694</v>
      </c>
      <c r="N174" s="10">
        <v>222973298.63626146</v>
      </c>
      <c r="O174" s="10">
        <v>112120414.14012003</v>
      </c>
      <c r="P174" s="1"/>
    </row>
    <row r="175" spans="2:16" ht="11.25" customHeight="1">
      <c r="B175" s="25">
        <v>44075</v>
      </c>
      <c r="C175" s="26">
        <v>49126</v>
      </c>
      <c r="D175" s="10">
        <v>166</v>
      </c>
      <c r="E175" s="27">
        <v>5051</v>
      </c>
      <c r="F175" s="158"/>
      <c r="G175" s="57"/>
      <c r="H175" s="57"/>
      <c r="I175" s="58">
        <v>435249431.357034</v>
      </c>
      <c r="J175" s="57"/>
      <c r="K175" s="57"/>
      <c r="L175" s="57"/>
      <c r="M175" s="10">
        <v>330079657.96244663</v>
      </c>
      <c r="N175" s="10">
        <v>217985320.80961874</v>
      </c>
      <c r="O175" s="10">
        <v>109162925.75460702</v>
      </c>
      <c r="P175" s="1"/>
    </row>
    <row r="176" spans="2:16" ht="11.25" customHeight="1">
      <c r="B176" s="25">
        <v>44075</v>
      </c>
      <c r="C176" s="26">
        <v>49157</v>
      </c>
      <c r="D176" s="10">
        <v>167</v>
      </c>
      <c r="E176" s="27">
        <v>5082</v>
      </c>
      <c r="F176" s="158"/>
      <c r="G176" s="57"/>
      <c r="H176" s="57"/>
      <c r="I176" s="58">
        <v>427219795.660151</v>
      </c>
      <c r="J176" s="57"/>
      <c r="K176" s="57"/>
      <c r="L176" s="57"/>
      <c r="M176" s="10">
        <v>323440720.0930378</v>
      </c>
      <c r="N176" s="10">
        <v>213057720.6853268</v>
      </c>
      <c r="O176" s="10">
        <v>106243364.16888143</v>
      </c>
      <c r="P176" s="1"/>
    </row>
    <row r="177" spans="2:16" ht="11.25" customHeight="1">
      <c r="B177" s="25">
        <v>44075</v>
      </c>
      <c r="C177" s="26">
        <v>49188</v>
      </c>
      <c r="D177" s="10">
        <v>168</v>
      </c>
      <c r="E177" s="27">
        <v>5113</v>
      </c>
      <c r="F177" s="158"/>
      <c r="G177" s="57"/>
      <c r="H177" s="57"/>
      <c r="I177" s="58">
        <v>419315843.84017</v>
      </c>
      <c r="J177" s="57"/>
      <c r="K177" s="57"/>
      <c r="L177" s="57"/>
      <c r="M177" s="10">
        <v>316918344.6574824</v>
      </c>
      <c r="N177" s="10">
        <v>208230361.49654573</v>
      </c>
      <c r="O177" s="10">
        <v>103396350.51324797</v>
      </c>
      <c r="P177" s="1"/>
    </row>
    <row r="178" spans="2:16" ht="11.25" customHeight="1">
      <c r="B178" s="25">
        <v>44075</v>
      </c>
      <c r="C178" s="26">
        <v>49218</v>
      </c>
      <c r="D178" s="10">
        <v>169</v>
      </c>
      <c r="E178" s="27">
        <v>5143</v>
      </c>
      <c r="F178" s="158"/>
      <c r="G178" s="57"/>
      <c r="H178" s="57"/>
      <c r="I178" s="58">
        <v>411559339.142278</v>
      </c>
      <c r="J178" s="57"/>
      <c r="K178" s="57"/>
      <c r="L178" s="57"/>
      <c r="M178" s="10">
        <v>310545419.51726043</v>
      </c>
      <c r="N178" s="10">
        <v>203540843.24713498</v>
      </c>
      <c r="O178" s="10">
        <v>100653483.50452253</v>
      </c>
      <c r="P178" s="1"/>
    </row>
    <row r="179" spans="2:16" ht="11.25" customHeight="1">
      <c r="B179" s="25">
        <v>44075</v>
      </c>
      <c r="C179" s="26">
        <v>49249</v>
      </c>
      <c r="D179" s="10">
        <v>170</v>
      </c>
      <c r="E179" s="27">
        <v>5174</v>
      </c>
      <c r="F179" s="158"/>
      <c r="G179" s="57"/>
      <c r="H179" s="57"/>
      <c r="I179" s="58">
        <v>403892874.471355</v>
      </c>
      <c r="J179" s="57"/>
      <c r="K179" s="57"/>
      <c r="L179" s="57"/>
      <c r="M179" s="10">
        <v>304243730.17639947</v>
      </c>
      <c r="N179" s="10">
        <v>198903383.79984105</v>
      </c>
      <c r="O179" s="10">
        <v>97943592.95748688</v>
      </c>
      <c r="P179" s="1"/>
    </row>
    <row r="180" spans="2:16" ht="11.25" customHeight="1">
      <c r="B180" s="25">
        <v>44075</v>
      </c>
      <c r="C180" s="26">
        <v>49279</v>
      </c>
      <c r="D180" s="10">
        <v>171</v>
      </c>
      <c r="E180" s="27">
        <v>5204</v>
      </c>
      <c r="F180" s="158"/>
      <c r="G180" s="57"/>
      <c r="H180" s="57"/>
      <c r="I180" s="58">
        <v>396297427.424405</v>
      </c>
      <c r="J180" s="57"/>
      <c r="K180" s="57"/>
      <c r="L180" s="57"/>
      <c r="M180" s="10">
        <v>298032248.41968155</v>
      </c>
      <c r="N180" s="10">
        <v>194362985.30239242</v>
      </c>
      <c r="O180" s="10">
        <v>95315494.31219123</v>
      </c>
      <c r="P180" s="1"/>
    </row>
    <row r="181" spans="2:16" ht="11.25" customHeight="1">
      <c r="B181" s="25">
        <v>44075</v>
      </c>
      <c r="C181" s="26">
        <v>49310</v>
      </c>
      <c r="D181" s="10">
        <v>172</v>
      </c>
      <c r="E181" s="27">
        <v>5235</v>
      </c>
      <c r="F181" s="158"/>
      <c r="G181" s="57"/>
      <c r="H181" s="57"/>
      <c r="I181" s="58">
        <v>388566217.125086</v>
      </c>
      <c r="J181" s="57"/>
      <c r="K181" s="57"/>
      <c r="L181" s="57"/>
      <c r="M181" s="10">
        <v>291722431.3178759</v>
      </c>
      <c r="N181" s="10">
        <v>189764171.6725751</v>
      </c>
      <c r="O181" s="10">
        <v>92666077.97194357</v>
      </c>
      <c r="P181" s="1"/>
    </row>
    <row r="182" spans="2:16" ht="11.25" customHeight="1">
      <c r="B182" s="25">
        <v>44075</v>
      </c>
      <c r="C182" s="26">
        <v>49341</v>
      </c>
      <c r="D182" s="10">
        <v>173</v>
      </c>
      <c r="E182" s="27">
        <v>5266</v>
      </c>
      <c r="F182" s="158"/>
      <c r="G182" s="57"/>
      <c r="H182" s="57"/>
      <c r="I182" s="58">
        <v>381116292.634295</v>
      </c>
      <c r="J182" s="57"/>
      <c r="K182" s="57"/>
      <c r="L182" s="57"/>
      <c r="M182" s="10">
        <v>285643982.44633836</v>
      </c>
      <c r="N182" s="10">
        <v>185337613.6461675</v>
      </c>
      <c r="O182" s="10">
        <v>90121155.10631587</v>
      </c>
      <c r="P182" s="1"/>
    </row>
    <row r="183" spans="2:16" ht="11.25" customHeight="1">
      <c r="B183" s="25">
        <v>44075</v>
      </c>
      <c r="C183" s="26">
        <v>49369</v>
      </c>
      <c r="D183" s="10">
        <v>174</v>
      </c>
      <c r="E183" s="27">
        <v>5294</v>
      </c>
      <c r="F183" s="158"/>
      <c r="G183" s="57"/>
      <c r="H183" s="57"/>
      <c r="I183" s="58">
        <v>372722639.629033</v>
      </c>
      <c r="J183" s="57"/>
      <c r="K183" s="57"/>
      <c r="L183" s="57"/>
      <c r="M183" s="10">
        <v>278925011.955033</v>
      </c>
      <c r="N183" s="10">
        <v>180562294.12474504</v>
      </c>
      <c r="O183" s="10">
        <v>87463178.88758443</v>
      </c>
      <c r="P183" s="1"/>
    </row>
    <row r="184" spans="2:16" ht="11.25" customHeight="1">
      <c r="B184" s="25">
        <v>44075</v>
      </c>
      <c r="C184" s="26">
        <v>49400</v>
      </c>
      <c r="D184" s="10">
        <v>175</v>
      </c>
      <c r="E184" s="27">
        <v>5325</v>
      </c>
      <c r="F184" s="158"/>
      <c r="G184" s="57"/>
      <c r="H184" s="57"/>
      <c r="I184" s="58">
        <v>365404847.783459</v>
      </c>
      <c r="J184" s="57"/>
      <c r="K184" s="57"/>
      <c r="L184" s="57"/>
      <c r="M184" s="10">
        <v>272984991.84266007</v>
      </c>
      <c r="N184" s="10">
        <v>176267590.36286497</v>
      </c>
      <c r="O184" s="10">
        <v>85021209.92905097</v>
      </c>
      <c r="P184" s="1"/>
    </row>
    <row r="185" spans="2:16" ht="11.25" customHeight="1">
      <c r="B185" s="25">
        <v>44075</v>
      </c>
      <c r="C185" s="26">
        <v>49430</v>
      </c>
      <c r="D185" s="10">
        <v>176</v>
      </c>
      <c r="E185" s="27">
        <v>5355</v>
      </c>
      <c r="F185" s="158"/>
      <c r="G185" s="57"/>
      <c r="H185" s="57"/>
      <c r="I185" s="58">
        <v>358158222.264782</v>
      </c>
      <c r="J185" s="57"/>
      <c r="K185" s="57"/>
      <c r="L185" s="57"/>
      <c r="M185" s="10">
        <v>267132022.57695988</v>
      </c>
      <c r="N185" s="10">
        <v>172063762.85212597</v>
      </c>
      <c r="O185" s="10">
        <v>82653321.95335174</v>
      </c>
      <c r="P185" s="1"/>
    </row>
    <row r="186" spans="2:16" ht="11.25" customHeight="1">
      <c r="B186" s="25">
        <v>44075</v>
      </c>
      <c r="C186" s="26">
        <v>49461</v>
      </c>
      <c r="D186" s="10">
        <v>177</v>
      </c>
      <c r="E186" s="27">
        <v>5386</v>
      </c>
      <c r="F186" s="158"/>
      <c r="G186" s="57"/>
      <c r="H186" s="57"/>
      <c r="I186" s="58">
        <v>351020820.723806</v>
      </c>
      <c r="J186" s="57"/>
      <c r="K186" s="57"/>
      <c r="L186" s="57"/>
      <c r="M186" s="10">
        <v>261364550.61145476</v>
      </c>
      <c r="N186" s="10">
        <v>167920701.4470255</v>
      </c>
      <c r="O186" s="10">
        <v>80321490.0015194</v>
      </c>
      <c r="P186" s="1"/>
    </row>
    <row r="187" spans="2:16" ht="11.25" customHeight="1">
      <c r="B187" s="25">
        <v>44075</v>
      </c>
      <c r="C187" s="26">
        <v>49491</v>
      </c>
      <c r="D187" s="10">
        <v>178</v>
      </c>
      <c r="E187" s="27">
        <v>5416</v>
      </c>
      <c r="F187" s="158"/>
      <c r="G187" s="57"/>
      <c r="H187" s="57"/>
      <c r="I187" s="58">
        <v>344050830.120068</v>
      </c>
      <c r="J187" s="57"/>
      <c r="K187" s="57"/>
      <c r="L187" s="57"/>
      <c r="M187" s="10">
        <v>255754318.7753519</v>
      </c>
      <c r="N187" s="10">
        <v>163911830.42567387</v>
      </c>
      <c r="O187" s="10">
        <v>78082534.20311494</v>
      </c>
      <c r="P187" s="1"/>
    </row>
    <row r="188" spans="2:16" ht="11.25" customHeight="1">
      <c r="B188" s="25">
        <v>44075</v>
      </c>
      <c r="C188" s="26">
        <v>49522</v>
      </c>
      <c r="D188" s="10">
        <v>179</v>
      </c>
      <c r="E188" s="27">
        <v>5447</v>
      </c>
      <c r="F188" s="158"/>
      <c r="G188" s="57"/>
      <c r="H188" s="57"/>
      <c r="I188" s="58">
        <v>337195148.338116</v>
      </c>
      <c r="J188" s="57"/>
      <c r="K188" s="57"/>
      <c r="L188" s="57"/>
      <c r="M188" s="10">
        <v>250232930.71505654</v>
      </c>
      <c r="N188" s="10">
        <v>159965334.78961617</v>
      </c>
      <c r="O188" s="10">
        <v>75879786.24682967</v>
      </c>
      <c r="P188" s="1"/>
    </row>
    <row r="189" spans="2:16" ht="11.25" customHeight="1">
      <c r="B189" s="25">
        <v>44075</v>
      </c>
      <c r="C189" s="26">
        <v>49553</v>
      </c>
      <c r="D189" s="10">
        <v>180</v>
      </c>
      <c r="E189" s="27">
        <v>5478</v>
      </c>
      <c r="F189" s="158"/>
      <c r="G189" s="57"/>
      <c r="H189" s="57"/>
      <c r="I189" s="58">
        <v>330295824.753979</v>
      </c>
      <c r="J189" s="57"/>
      <c r="K189" s="57"/>
      <c r="L189" s="57"/>
      <c r="M189" s="10">
        <v>244697204.59575048</v>
      </c>
      <c r="N189" s="10">
        <v>156028709.97110808</v>
      </c>
      <c r="O189" s="10">
        <v>73698959.58297302</v>
      </c>
      <c r="P189" s="1"/>
    </row>
    <row r="190" spans="2:16" ht="11.25" customHeight="1">
      <c r="B190" s="25">
        <v>44075</v>
      </c>
      <c r="C190" s="26">
        <v>49583</v>
      </c>
      <c r="D190" s="10">
        <v>181</v>
      </c>
      <c r="E190" s="27">
        <v>5508</v>
      </c>
      <c r="F190" s="158"/>
      <c r="G190" s="57"/>
      <c r="H190" s="57"/>
      <c r="I190" s="58">
        <v>323690067.937049</v>
      </c>
      <c r="J190" s="57"/>
      <c r="K190" s="57"/>
      <c r="L190" s="57"/>
      <c r="M190" s="10">
        <v>239409763.88805985</v>
      </c>
      <c r="N190" s="10">
        <v>152281496.27515423</v>
      </c>
      <c r="O190" s="10">
        <v>71634141.09272958</v>
      </c>
      <c r="P190" s="1"/>
    </row>
    <row r="191" spans="2:16" ht="11.25" customHeight="1">
      <c r="B191" s="25">
        <v>44075</v>
      </c>
      <c r="C191" s="26">
        <v>49614</v>
      </c>
      <c r="D191" s="10">
        <v>182</v>
      </c>
      <c r="E191" s="27">
        <v>5539</v>
      </c>
      <c r="F191" s="158"/>
      <c r="G191" s="57"/>
      <c r="H191" s="57"/>
      <c r="I191" s="58">
        <v>317154493.165886</v>
      </c>
      <c r="J191" s="57"/>
      <c r="K191" s="57"/>
      <c r="L191" s="57"/>
      <c r="M191" s="10">
        <v>234178021.30476224</v>
      </c>
      <c r="N191" s="10">
        <v>148574918.96473897</v>
      </c>
      <c r="O191" s="10">
        <v>69594520.06080616</v>
      </c>
      <c r="P191" s="1"/>
    </row>
    <row r="192" spans="2:16" ht="11.25" customHeight="1">
      <c r="B192" s="25">
        <v>44075</v>
      </c>
      <c r="C192" s="26">
        <v>49644</v>
      </c>
      <c r="D192" s="10">
        <v>183</v>
      </c>
      <c r="E192" s="27">
        <v>5569</v>
      </c>
      <c r="F192" s="158"/>
      <c r="G192" s="57"/>
      <c r="H192" s="57"/>
      <c r="I192" s="58">
        <v>310640714.272115</v>
      </c>
      <c r="J192" s="57"/>
      <c r="K192" s="57"/>
      <c r="L192" s="57"/>
      <c r="M192" s="10">
        <v>228991941.95133466</v>
      </c>
      <c r="N192" s="10">
        <v>144927011.6870243</v>
      </c>
      <c r="O192" s="10">
        <v>67607513.41182218</v>
      </c>
      <c r="P192" s="1"/>
    </row>
    <row r="193" spans="2:16" ht="11.25" customHeight="1">
      <c r="B193" s="25">
        <v>44075</v>
      </c>
      <c r="C193" s="26">
        <v>49675</v>
      </c>
      <c r="D193" s="10">
        <v>184</v>
      </c>
      <c r="E193" s="27">
        <v>5600</v>
      </c>
      <c r="F193" s="158"/>
      <c r="G193" s="57"/>
      <c r="H193" s="57"/>
      <c r="I193" s="58">
        <v>304159387.598051</v>
      </c>
      <c r="J193" s="57"/>
      <c r="K193" s="57"/>
      <c r="L193" s="57"/>
      <c r="M193" s="10">
        <v>223833882.67272344</v>
      </c>
      <c r="N193" s="10">
        <v>141302243.81276834</v>
      </c>
      <c r="O193" s="10">
        <v>65637389.997488305</v>
      </c>
      <c r="P193" s="1"/>
    </row>
    <row r="194" spans="2:16" ht="11.25" customHeight="1">
      <c r="B194" s="25">
        <v>44075</v>
      </c>
      <c r="C194" s="26">
        <v>49706</v>
      </c>
      <c r="D194" s="10">
        <v>185</v>
      </c>
      <c r="E194" s="27">
        <v>5631</v>
      </c>
      <c r="F194" s="158"/>
      <c r="G194" s="57"/>
      <c r="H194" s="57"/>
      <c r="I194" s="58">
        <v>297712070.002984</v>
      </c>
      <c r="J194" s="57"/>
      <c r="K194" s="57"/>
      <c r="L194" s="57"/>
      <c r="M194" s="10">
        <v>218717646.72782448</v>
      </c>
      <c r="N194" s="10">
        <v>137721310.78764743</v>
      </c>
      <c r="O194" s="10">
        <v>63703018.62556722</v>
      </c>
      <c r="P194" s="1"/>
    </row>
    <row r="195" spans="2:16" ht="11.25" customHeight="1">
      <c r="B195" s="25">
        <v>44075</v>
      </c>
      <c r="C195" s="26">
        <v>49735</v>
      </c>
      <c r="D195" s="10">
        <v>186</v>
      </c>
      <c r="E195" s="27">
        <v>5660</v>
      </c>
      <c r="F195" s="158"/>
      <c r="G195" s="57"/>
      <c r="H195" s="57"/>
      <c r="I195" s="58">
        <v>291299636.419191</v>
      </c>
      <c r="J195" s="57"/>
      <c r="K195" s="57"/>
      <c r="L195" s="57"/>
      <c r="M195" s="10">
        <v>213667105.30148706</v>
      </c>
      <c r="N195" s="10">
        <v>134220987.93378654</v>
      </c>
      <c r="O195" s="10">
        <v>61837915.74312672</v>
      </c>
      <c r="P195" s="1"/>
    </row>
    <row r="196" spans="2:16" ht="11.25" customHeight="1">
      <c r="B196" s="25">
        <v>44075</v>
      </c>
      <c r="C196" s="26">
        <v>49766</v>
      </c>
      <c r="D196" s="10">
        <v>187</v>
      </c>
      <c r="E196" s="27">
        <v>5691</v>
      </c>
      <c r="F196" s="158"/>
      <c r="G196" s="57"/>
      <c r="H196" s="57"/>
      <c r="I196" s="58">
        <v>284943570.881862</v>
      </c>
      <c r="J196" s="57"/>
      <c r="K196" s="57"/>
      <c r="L196" s="57"/>
      <c r="M196" s="10">
        <v>208650469.05997658</v>
      </c>
      <c r="N196" s="10">
        <v>130736310.0189156</v>
      </c>
      <c r="O196" s="10">
        <v>59977347.43035698</v>
      </c>
      <c r="P196" s="1"/>
    </row>
    <row r="197" spans="2:16" ht="11.25" customHeight="1">
      <c r="B197" s="25">
        <v>44075</v>
      </c>
      <c r="C197" s="26">
        <v>49796</v>
      </c>
      <c r="D197" s="10">
        <v>188</v>
      </c>
      <c r="E197" s="27">
        <v>5721</v>
      </c>
      <c r="F197" s="158"/>
      <c r="G197" s="57"/>
      <c r="H197" s="57"/>
      <c r="I197" s="58">
        <v>278646656.873907</v>
      </c>
      <c r="J197" s="57"/>
      <c r="K197" s="57"/>
      <c r="L197" s="57"/>
      <c r="M197" s="10">
        <v>203704629.95548382</v>
      </c>
      <c r="N197" s="10">
        <v>127323194.09963827</v>
      </c>
      <c r="O197" s="10">
        <v>58172086.35374722</v>
      </c>
      <c r="P197" s="1"/>
    </row>
    <row r="198" spans="2:16" ht="11.25" customHeight="1">
      <c r="B198" s="25">
        <v>44075</v>
      </c>
      <c r="C198" s="26">
        <v>49827</v>
      </c>
      <c r="D198" s="10">
        <v>189</v>
      </c>
      <c r="E198" s="27">
        <v>5752</v>
      </c>
      <c r="F198" s="158"/>
      <c r="G198" s="57"/>
      <c r="H198" s="57"/>
      <c r="I198" s="58">
        <v>272452088.418252</v>
      </c>
      <c r="J198" s="57"/>
      <c r="K198" s="57"/>
      <c r="L198" s="57"/>
      <c r="M198" s="10">
        <v>198838273.48656163</v>
      </c>
      <c r="N198" s="10">
        <v>123965461.4400625</v>
      </c>
      <c r="O198" s="10">
        <v>56398095.16304862</v>
      </c>
      <c r="P198" s="1"/>
    </row>
    <row r="199" spans="2:16" ht="11.25" customHeight="1">
      <c r="B199" s="25">
        <v>44075</v>
      </c>
      <c r="C199" s="26">
        <v>49857</v>
      </c>
      <c r="D199" s="10">
        <v>190</v>
      </c>
      <c r="E199" s="27">
        <v>5782</v>
      </c>
      <c r="F199" s="158"/>
      <c r="G199" s="57"/>
      <c r="H199" s="57"/>
      <c r="I199" s="58">
        <v>266397064.844675</v>
      </c>
      <c r="J199" s="57"/>
      <c r="K199" s="57"/>
      <c r="L199" s="57"/>
      <c r="M199" s="10">
        <v>194100135.30047405</v>
      </c>
      <c r="N199" s="10">
        <v>120713633.72127348</v>
      </c>
      <c r="O199" s="10">
        <v>54693553.563098796</v>
      </c>
      <c r="P199" s="1"/>
    </row>
    <row r="200" spans="2:16" ht="11.25" customHeight="1">
      <c r="B200" s="25">
        <v>44075</v>
      </c>
      <c r="C200" s="26">
        <v>49888</v>
      </c>
      <c r="D200" s="10">
        <v>191</v>
      </c>
      <c r="E200" s="27">
        <v>5813</v>
      </c>
      <c r="F200" s="158"/>
      <c r="G200" s="57"/>
      <c r="H200" s="57"/>
      <c r="I200" s="58">
        <v>260481778.046402</v>
      </c>
      <c r="J200" s="57"/>
      <c r="K200" s="57"/>
      <c r="L200" s="57"/>
      <c r="M200" s="10">
        <v>189468287.33273834</v>
      </c>
      <c r="N200" s="10">
        <v>117533347.99326253</v>
      </c>
      <c r="O200" s="10">
        <v>53027059.52222418</v>
      </c>
      <c r="P200" s="1"/>
    </row>
    <row r="201" spans="2:16" ht="11.25" customHeight="1">
      <c r="B201" s="25">
        <v>44075</v>
      </c>
      <c r="C201" s="26">
        <v>49919</v>
      </c>
      <c r="D201" s="10">
        <v>192</v>
      </c>
      <c r="E201" s="27">
        <v>5844</v>
      </c>
      <c r="F201" s="158"/>
      <c r="G201" s="57"/>
      <c r="H201" s="57"/>
      <c r="I201" s="58">
        <v>254684549.054301</v>
      </c>
      <c r="J201" s="57"/>
      <c r="K201" s="57"/>
      <c r="L201" s="57"/>
      <c r="M201" s="10">
        <v>184937319.72855973</v>
      </c>
      <c r="N201" s="10">
        <v>114430877.96639533</v>
      </c>
      <c r="O201" s="10">
        <v>51408660.41250058</v>
      </c>
      <c r="P201" s="1"/>
    </row>
    <row r="202" spans="2:16" ht="11.25" customHeight="1">
      <c r="B202" s="25">
        <v>44075</v>
      </c>
      <c r="C202" s="26">
        <v>49949</v>
      </c>
      <c r="D202" s="10">
        <v>193</v>
      </c>
      <c r="E202" s="27">
        <v>5874</v>
      </c>
      <c r="F202" s="158"/>
      <c r="G202" s="57"/>
      <c r="H202" s="57"/>
      <c r="I202" s="58">
        <v>249000600.751841</v>
      </c>
      <c r="J202" s="57"/>
      <c r="K202" s="57"/>
      <c r="L202" s="57"/>
      <c r="M202" s="10">
        <v>180513179.59038004</v>
      </c>
      <c r="N202" s="10">
        <v>111418512.01968607</v>
      </c>
      <c r="O202" s="10">
        <v>49850152.9261866</v>
      </c>
      <c r="P202" s="1"/>
    </row>
    <row r="203" spans="2:16" ht="11.25" customHeight="1">
      <c r="B203" s="25">
        <v>44075</v>
      </c>
      <c r="C203" s="26">
        <v>49980</v>
      </c>
      <c r="D203" s="10">
        <v>194</v>
      </c>
      <c r="E203" s="27">
        <v>5905</v>
      </c>
      <c r="F203" s="158"/>
      <c r="G203" s="57"/>
      <c r="H203" s="57"/>
      <c r="I203" s="58">
        <v>243432269.014325</v>
      </c>
      <c r="J203" s="57"/>
      <c r="K203" s="57"/>
      <c r="L203" s="57"/>
      <c r="M203" s="10">
        <v>176177096.10090712</v>
      </c>
      <c r="N203" s="10">
        <v>108465588.85954498</v>
      </c>
      <c r="O203" s="10">
        <v>48323428.41159523</v>
      </c>
      <c r="P203" s="1"/>
    </row>
    <row r="204" spans="2:16" ht="11.25" customHeight="1">
      <c r="B204" s="25">
        <v>44075</v>
      </c>
      <c r="C204" s="26">
        <v>50010</v>
      </c>
      <c r="D204" s="10">
        <v>195</v>
      </c>
      <c r="E204" s="27">
        <v>5935</v>
      </c>
      <c r="F204" s="158"/>
      <c r="G204" s="57"/>
      <c r="H204" s="57"/>
      <c r="I204" s="58">
        <v>237972153.534122</v>
      </c>
      <c r="J204" s="57"/>
      <c r="K204" s="57"/>
      <c r="L204" s="57"/>
      <c r="M204" s="10">
        <v>171942802.61362627</v>
      </c>
      <c r="N204" s="10">
        <v>105598147.55716056</v>
      </c>
      <c r="O204" s="10">
        <v>46853079.774188995</v>
      </c>
      <c r="P204" s="1"/>
    </row>
    <row r="205" spans="2:16" ht="11.25" customHeight="1">
      <c r="B205" s="25">
        <v>44075</v>
      </c>
      <c r="C205" s="26">
        <v>50041</v>
      </c>
      <c r="D205" s="10">
        <v>196</v>
      </c>
      <c r="E205" s="27">
        <v>5966</v>
      </c>
      <c r="F205" s="158"/>
      <c r="G205" s="57"/>
      <c r="H205" s="57"/>
      <c r="I205" s="58">
        <v>232659412.3012</v>
      </c>
      <c r="J205" s="57"/>
      <c r="K205" s="57"/>
      <c r="L205" s="57"/>
      <c r="M205" s="10">
        <v>167819053.1080626</v>
      </c>
      <c r="N205" s="10">
        <v>102803442.45269714</v>
      </c>
      <c r="O205" s="10">
        <v>45419894.478940375</v>
      </c>
      <c r="P205" s="1"/>
    </row>
    <row r="206" spans="2:16" ht="11.25" customHeight="1">
      <c r="B206" s="25">
        <v>44075</v>
      </c>
      <c r="C206" s="26">
        <v>50072</v>
      </c>
      <c r="D206" s="10">
        <v>197</v>
      </c>
      <c r="E206" s="27">
        <v>5997</v>
      </c>
      <c r="F206" s="158"/>
      <c r="G206" s="57"/>
      <c r="H206" s="57"/>
      <c r="I206" s="58">
        <v>227434784.83631</v>
      </c>
      <c r="J206" s="57"/>
      <c r="K206" s="57"/>
      <c r="L206" s="57"/>
      <c r="M206" s="10">
        <v>163772246.7011202</v>
      </c>
      <c r="N206" s="10">
        <v>100069283.6906074</v>
      </c>
      <c r="O206" s="10">
        <v>44024646.146394104</v>
      </c>
      <c r="P206" s="1"/>
    </row>
    <row r="207" spans="2:16" ht="11.25" customHeight="1">
      <c r="B207" s="25">
        <v>44075</v>
      </c>
      <c r="C207" s="26">
        <v>50100</v>
      </c>
      <c r="D207" s="10">
        <v>198</v>
      </c>
      <c r="E207" s="27">
        <v>6025</v>
      </c>
      <c r="F207" s="158"/>
      <c r="G207" s="57"/>
      <c r="H207" s="57"/>
      <c r="I207" s="58">
        <v>222313997.696221</v>
      </c>
      <c r="J207" s="57"/>
      <c r="K207" s="57"/>
      <c r="L207" s="57"/>
      <c r="M207" s="10">
        <v>159839587.4584846</v>
      </c>
      <c r="N207" s="10">
        <v>97441946.373515</v>
      </c>
      <c r="O207" s="10">
        <v>42704736.29428138</v>
      </c>
      <c r="P207" s="1"/>
    </row>
    <row r="208" spans="2:16" ht="11.25" customHeight="1">
      <c r="B208" s="25">
        <v>44075</v>
      </c>
      <c r="C208" s="26">
        <v>50131</v>
      </c>
      <c r="D208" s="10">
        <v>199</v>
      </c>
      <c r="E208" s="27">
        <v>6056</v>
      </c>
      <c r="F208" s="158"/>
      <c r="G208" s="57"/>
      <c r="H208" s="57"/>
      <c r="I208" s="58">
        <v>217256139.515336</v>
      </c>
      <c r="J208" s="57"/>
      <c r="K208" s="57"/>
      <c r="L208" s="57"/>
      <c r="M208" s="10">
        <v>155938150.46742815</v>
      </c>
      <c r="N208" s="10">
        <v>94821773.10123584</v>
      </c>
      <c r="O208" s="10">
        <v>41380409.655962415</v>
      </c>
      <c r="P208" s="1"/>
    </row>
    <row r="209" spans="2:16" ht="11.25" customHeight="1">
      <c r="B209" s="25">
        <v>44075</v>
      </c>
      <c r="C209" s="26">
        <v>50161</v>
      </c>
      <c r="D209" s="10">
        <v>200</v>
      </c>
      <c r="E209" s="27">
        <v>6086</v>
      </c>
      <c r="F209" s="158"/>
      <c r="G209" s="57"/>
      <c r="H209" s="57"/>
      <c r="I209" s="58">
        <v>212242767.080512</v>
      </c>
      <c r="J209" s="57"/>
      <c r="K209" s="57"/>
      <c r="L209" s="57"/>
      <c r="M209" s="10">
        <v>152089691.9122042</v>
      </c>
      <c r="N209" s="10">
        <v>92254007.43616362</v>
      </c>
      <c r="O209" s="10">
        <v>40094798.735175975</v>
      </c>
      <c r="P209" s="1"/>
    </row>
    <row r="210" spans="2:16" ht="11.25" customHeight="1">
      <c r="B210" s="25">
        <v>44075</v>
      </c>
      <c r="C210" s="26">
        <v>50192</v>
      </c>
      <c r="D210" s="10">
        <v>201</v>
      </c>
      <c r="E210" s="27">
        <v>6117</v>
      </c>
      <c r="F210" s="158"/>
      <c r="G210" s="57"/>
      <c r="H210" s="57"/>
      <c r="I210" s="58">
        <v>207261321.969627</v>
      </c>
      <c r="J210" s="57"/>
      <c r="K210" s="57"/>
      <c r="L210" s="57"/>
      <c r="M210" s="10">
        <v>148268168.87589914</v>
      </c>
      <c r="N210" s="10">
        <v>89707236.34999783</v>
      </c>
      <c r="O210" s="10">
        <v>38822803.5302587</v>
      </c>
      <c r="P210" s="1"/>
    </row>
    <row r="211" spans="2:16" ht="11.25" customHeight="1">
      <c r="B211" s="25">
        <v>44075</v>
      </c>
      <c r="C211" s="26">
        <v>50222</v>
      </c>
      <c r="D211" s="10">
        <v>202</v>
      </c>
      <c r="E211" s="27">
        <v>6147</v>
      </c>
      <c r="F211" s="158"/>
      <c r="G211" s="57"/>
      <c r="H211" s="57"/>
      <c r="I211" s="58">
        <v>202344476.913558</v>
      </c>
      <c r="J211" s="57"/>
      <c r="K211" s="57"/>
      <c r="L211" s="57"/>
      <c r="M211" s="10">
        <v>144513219.06023303</v>
      </c>
      <c r="N211" s="10">
        <v>87220163.36963874</v>
      </c>
      <c r="O211" s="10">
        <v>37591737.20575178</v>
      </c>
      <c r="P211" s="1"/>
    </row>
    <row r="212" spans="2:16" ht="11.25" customHeight="1">
      <c r="B212" s="25">
        <v>44075</v>
      </c>
      <c r="C212" s="26">
        <v>50253</v>
      </c>
      <c r="D212" s="10">
        <v>203</v>
      </c>
      <c r="E212" s="27">
        <v>6178</v>
      </c>
      <c r="F212" s="158"/>
      <c r="G212" s="57"/>
      <c r="H212" s="57"/>
      <c r="I212" s="58">
        <v>197479197.464175</v>
      </c>
      <c r="J212" s="57"/>
      <c r="K212" s="57"/>
      <c r="L212" s="57"/>
      <c r="M212" s="10">
        <v>140799253.80906925</v>
      </c>
      <c r="N212" s="10">
        <v>84762501.82550512</v>
      </c>
      <c r="O212" s="10">
        <v>36377754.39567729</v>
      </c>
      <c r="P212" s="1"/>
    </row>
    <row r="213" spans="2:16" ht="11.25" customHeight="1">
      <c r="B213" s="25">
        <v>44075</v>
      </c>
      <c r="C213" s="26">
        <v>50284</v>
      </c>
      <c r="D213" s="10">
        <v>204</v>
      </c>
      <c r="E213" s="27">
        <v>6209</v>
      </c>
      <c r="F213" s="158"/>
      <c r="G213" s="57"/>
      <c r="H213" s="57"/>
      <c r="I213" s="58">
        <v>192666082.830089</v>
      </c>
      <c r="J213" s="57"/>
      <c r="K213" s="57"/>
      <c r="L213" s="57"/>
      <c r="M213" s="10">
        <v>137134600.69137728</v>
      </c>
      <c r="N213" s="10">
        <v>82346387.70761035</v>
      </c>
      <c r="O213" s="10">
        <v>35191136.4516565</v>
      </c>
      <c r="P213" s="1"/>
    </row>
    <row r="214" spans="2:16" ht="11.25" customHeight="1">
      <c r="B214" s="25">
        <v>44075</v>
      </c>
      <c r="C214" s="26">
        <v>50314</v>
      </c>
      <c r="D214" s="10">
        <v>205</v>
      </c>
      <c r="E214" s="27">
        <v>6239</v>
      </c>
      <c r="F214" s="158"/>
      <c r="G214" s="57"/>
      <c r="H214" s="57"/>
      <c r="I214" s="58">
        <v>187923055.036369</v>
      </c>
      <c r="J214" s="57"/>
      <c r="K214" s="57"/>
      <c r="L214" s="57"/>
      <c r="M214" s="10">
        <v>133539087.13002257</v>
      </c>
      <c r="N214" s="10">
        <v>79989996.3210808</v>
      </c>
      <c r="O214" s="10">
        <v>34043993.55252791</v>
      </c>
      <c r="P214" s="1"/>
    </row>
    <row r="215" spans="2:16" ht="11.25" customHeight="1">
      <c r="B215" s="25">
        <v>44075</v>
      </c>
      <c r="C215" s="26">
        <v>50345</v>
      </c>
      <c r="D215" s="10">
        <v>206</v>
      </c>
      <c r="E215" s="27">
        <v>6270</v>
      </c>
      <c r="F215" s="158"/>
      <c r="G215" s="57"/>
      <c r="H215" s="57"/>
      <c r="I215" s="58">
        <v>183243407.592868</v>
      </c>
      <c r="J215" s="57"/>
      <c r="K215" s="57"/>
      <c r="L215" s="57"/>
      <c r="M215" s="10">
        <v>129992853.56485999</v>
      </c>
      <c r="N215" s="10">
        <v>77667771.45289417</v>
      </c>
      <c r="O215" s="10">
        <v>32915638.67753957</v>
      </c>
      <c r="P215" s="1"/>
    </row>
    <row r="216" spans="2:16" ht="11.25" customHeight="1">
      <c r="B216" s="25">
        <v>44075</v>
      </c>
      <c r="C216" s="26">
        <v>50375</v>
      </c>
      <c r="D216" s="10">
        <v>207</v>
      </c>
      <c r="E216" s="27">
        <v>6300</v>
      </c>
      <c r="F216" s="158"/>
      <c r="G216" s="57"/>
      <c r="H216" s="57"/>
      <c r="I216" s="58">
        <v>178612652.222951</v>
      </c>
      <c r="J216" s="57"/>
      <c r="K216" s="57"/>
      <c r="L216" s="57"/>
      <c r="M216" s="10">
        <v>126499817.15883638</v>
      </c>
      <c r="N216" s="10">
        <v>75394737.19296712</v>
      </c>
      <c r="O216" s="10">
        <v>31821346.86059328</v>
      </c>
      <c r="P216" s="1"/>
    </row>
    <row r="217" spans="2:16" ht="11.25" customHeight="1">
      <c r="B217" s="25">
        <v>44075</v>
      </c>
      <c r="C217" s="26">
        <v>50406</v>
      </c>
      <c r="D217" s="10">
        <v>208</v>
      </c>
      <c r="E217" s="27">
        <v>6331</v>
      </c>
      <c r="F217" s="158"/>
      <c r="G217" s="57"/>
      <c r="H217" s="57"/>
      <c r="I217" s="58">
        <v>174068163.651447</v>
      </c>
      <c r="J217" s="57"/>
      <c r="K217" s="57"/>
      <c r="L217" s="57"/>
      <c r="M217" s="10">
        <v>123072155.00068447</v>
      </c>
      <c r="N217" s="10">
        <v>73165278.82505462</v>
      </c>
      <c r="O217" s="10">
        <v>30749579.229720455</v>
      </c>
      <c r="P217" s="1"/>
    </row>
    <row r="218" spans="2:16" ht="11.25" customHeight="1">
      <c r="B218" s="25">
        <v>44075</v>
      </c>
      <c r="C218" s="26">
        <v>50437</v>
      </c>
      <c r="D218" s="10">
        <v>209</v>
      </c>
      <c r="E218" s="27">
        <v>6362</v>
      </c>
      <c r="F218" s="158"/>
      <c r="G218" s="57"/>
      <c r="H218" s="57"/>
      <c r="I218" s="58">
        <v>169602764.027094</v>
      </c>
      <c r="J218" s="57"/>
      <c r="K218" s="57"/>
      <c r="L218" s="57"/>
      <c r="M218" s="10">
        <v>119711579.83505031</v>
      </c>
      <c r="N218" s="10">
        <v>70986453.93308118</v>
      </c>
      <c r="O218" s="10">
        <v>29707509.649413675</v>
      </c>
      <c r="P218" s="1"/>
    </row>
    <row r="219" spans="2:16" ht="11.25" customHeight="1">
      <c r="B219" s="25">
        <v>44075</v>
      </c>
      <c r="C219" s="26">
        <v>50465</v>
      </c>
      <c r="D219" s="10">
        <v>210</v>
      </c>
      <c r="E219" s="27">
        <v>6390</v>
      </c>
      <c r="F219" s="158"/>
      <c r="G219" s="57"/>
      <c r="H219" s="57"/>
      <c r="I219" s="58">
        <v>165245986.572801</v>
      </c>
      <c r="J219" s="57"/>
      <c r="K219" s="57"/>
      <c r="L219" s="57"/>
      <c r="M219" s="10">
        <v>116457719.08488938</v>
      </c>
      <c r="N219" s="10">
        <v>68898333.22883083</v>
      </c>
      <c r="O219" s="10">
        <v>28723310.425930936</v>
      </c>
      <c r="P219" s="1"/>
    </row>
    <row r="220" spans="2:16" ht="11.25" customHeight="1">
      <c r="B220" s="25">
        <v>44075</v>
      </c>
      <c r="C220" s="26">
        <v>50496</v>
      </c>
      <c r="D220" s="10">
        <v>211</v>
      </c>
      <c r="E220" s="27">
        <v>6421</v>
      </c>
      <c r="F220" s="158"/>
      <c r="G220" s="57"/>
      <c r="H220" s="57"/>
      <c r="I220" s="58">
        <v>160571496.048672</v>
      </c>
      <c r="J220" s="57"/>
      <c r="K220" s="57"/>
      <c r="L220" s="57"/>
      <c r="M220" s="10">
        <v>112971421.20717612</v>
      </c>
      <c r="N220" s="10">
        <v>66665803.98356118</v>
      </c>
      <c r="O220" s="10">
        <v>27674865.365887273</v>
      </c>
      <c r="P220" s="1"/>
    </row>
    <row r="221" spans="2:16" ht="11.25" customHeight="1">
      <c r="B221" s="25">
        <v>44075</v>
      </c>
      <c r="C221" s="26">
        <v>50526</v>
      </c>
      <c r="D221" s="10">
        <v>212</v>
      </c>
      <c r="E221" s="27">
        <v>6451</v>
      </c>
      <c r="F221" s="158"/>
      <c r="G221" s="57"/>
      <c r="H221" s="57"/>
      <c r="I221" s="58">
        <v>156398577.185095</v>
      </c>
      <c r="J221" s="57"/>
      <c r="K221" s="57"/>
      <c r="L221" s="57"/>
      <c r="M221" s="10">
        <v>109854916.10978018</v>
      </c>
      <c r="N221" s="10">
        <v>64667160.658008374</v>
      </c>
      <c r="O221" s="10">
        <v>26735128.263373677</v>
      </c>
      <c r="P221" s="1"/>
    </row>
    <row r="222" spans="2:16" ht="11.25" customHeight="1">
      <c r="B222" s="25">
        <v>44075</v>
      </c>
      <c r="C222" s="26">
        <v>50557</v>
      </c>
      <c r="D222" s="10">
        <v>213</v>
      </c>
      <c r="E222" s="27">
        <v>6482</v>
      </c>
      <c r="F222" s="158"/>
      <c r="G222" s="57"/>
      <c r="H222" s="57"/>
      <c r="I222" s="58">
        <v>152314010.780258</v>
      </c>
      <c r="J222" s="57"/>
      <c r="K222" s="57"/>
      <c r="L222" s="57"/>
      <c r="M222" s="10">
        <v>106804446.15227441</v>
      </c>
      <c r="N222" s="10">
        <v>62711576.871695496</v>
      </c>
      <c r="O222" s="10">
        <v>25816824.349445425</v>
      </c>
      <c r="P222" s="1"/>
    </row>
    <row r="223" spans="2:16" ht="11.25" customHeight="1">
      <c r="B223" s="25">
        <v>44075</v>
      </c>
      <c r="C223" s="26">
        <v>50587</v>
      </c>
      <c r="D223" s="10">
        <v>214</v>
      </c>
      <c r="E223" s="27">
        <v>6512</v>
      </c>
      <c r="F223" s="158"/>
      <c r="G223" s="57"/>
      <c r="H223" s="57"/>
      <c r="I223" s="58">
        <v>148310018.987292</v>
      </c>
      <c r="J223" s="57"/>
      <c r="K223" s="57"/>
      <c r="L223" s="57"/>
      <c r="M223" s="10">
        <v>103826097.10628785</v>
      </c>
      <c r="N223" s="10">
        <v>60812755.89600227</v>
      </c>
      <c r="O223" s="10">
        <v>24932502.274400074</v>
      </c>
      <c r="P223" s="1"/>
    </row>
    <row r="224" spans="2:16" ht="11.25" customHeight="1">
      <c r="B224" s="25">
        <v>44075</v>
      </c>
      <c r="C224" s="26">
        <v>50618</v>
      </c>
      <c r="D224" s="10">
        <v>215</v>
      </c>
      <c r="E224" s="27">
        <v>6543</v>
      </c>
      <c r="F224" s="158"/>
      <c r="G224" s="57"/>
      <c r="H224" s="57"/>
      <c r="I224" s="58">
        <v>143859564.869981</v>
      </c>
      <c r="J224" s="57"/>
      <c r="K224" s="57"/>
      <c r="L224" s="57"/>
      <c r="M224" s="10">
        <v>100539694.16703077</v>
      </c>
      <c r="N224" s="10">
        <v>58738088.44866181</v>
      </c>
      <c r="O224" s="10">
        <v>23979913.41775106</v>
      </c>
      <c r="P224" s="1"/>
    </row>
    <row r="225" spans="2:16" ht="11.25" customHeight="1">
      <c r="B225" s="25">
        <v>44075</v>
      </c>
      <c r="C225" s="26">
        <v>50649</v>
      </c>
      <c r="D225" s="10">
        <v>216</v>
      </c>
      <c r="E225" s="27">
        <v>6574</v>
      </c>
      <c r="F225" s="158"/>
      <c r="G225" s="57"/>
      <c r="H225" s="57"/>
      <c r="I225" s="58">
        <v>139812109.977814</v>
      </c>
      <c r="J225" s="57"/>
      <c r="K225" s="57"/>
      <c r="L225" s="57"/>
      <c r="M225" s="10">
        <v>97545308.46540251</v>
      </c>
      <c r="N225" s="10">
        <v>56843751.00098229</v>
      </c>
      <c r="O225" s="10">
        <v>23108254.916055087</v>
      </c>
      <c r="P225" s="1"/>
    </row>
    <row r="226" spans="2:16" ht="11.25" customHeight="1">
      <c r="B226" s="25">
        <v>44075</v>
      </c>
      <c r="C226" s="26">
        <v>50679</v>
      </c>
      <c r="D226" s="10">
        <v>217</v>
      </c>
      <c r="E226" s="27">
        <v>6604</v>
      </c>
      <c r="F226" s="158"/>
      <c r="G226" s="57"/>
      <c r="H226" s="57"/>
      <c r="I226" s="58">
        <v>135959598.207435</v>
      </c>
      <c r="J226" s="57"/>
      <c r="K226" s="57"/>
      <c r="L226" s="57"/>
      <c r="M226" s="10">
        <v>94701755.43145284</v>
      </c>
      <c r="N226" s="10">
        <v>55050863.896456726</v>
      </c>
      <c r="O226" s="10">
        <v>22287668.699060585</v>
      </c>
      <c r="P226" s="1"/>
    </row>
    <row r="227" spans="2:16" ht="11.25" customHeight="1">
      <c r="B227" s="25">
        <v>44075</v>
      </c>
      <c r="C227" s="26">
        <v>50710</v>
      </c>
      <c r="D227" s="10">
        <v>218</v>
      </c>
      <c r="E227" s="27">
        <v>6635</v>
      </c>
      <c r="F227" s="158"/>
      <c r="G227" s="57"/>
      <c r="H227" s="57"/>
      <c r="I227" s="58">
        <v>132129313.67507</v>
      </c>
      <c r="J227" s="57"/>
      <c r="K227" s="57"/>
      <c r="L227" s="57"/>
      <c r="M227" s="10">
        <v>91877700.0425164</v>
      </c>
      <c r="N227" s="10">
        <v>53273387.991757505</v>
      </c>
      <c r="O227" s="10">
        <v>21476694.605586074</v>
      </c>
      <c r="P227" s="1"/>
    </row>
    <row r="228" spans="2:16" ht="11.25" customHeight="1">
      <c r="B228" s="25">
        <v>44075</v>
      </c>
      <c r="C228" s="26">
        <v>50740</v>
      </c>
      <c r="D228" s="10">
        <v>219</v>
      </c>
      <c r="E228" s="27">
        <v>6665</v>
      </c>
      <c r="F228" s="158"/>
      <c r="G228" s="57"/>
      <c r="H228" s="57"/>
      <c r="I228" s="58">
        <v>128317920.241394</v>
      </c>
      <c r="J228" s="57"/>
      <c r="K228" s="57"/>
      <c r="L228" s="57"/>
      <c r="M228" s="10">
        <v>89080943.52038224</v>
      </c>
      <c r="N228" s="10">
        <v>51524617.65993842</v>
      </c>
      <c r="O228" s="10">
        <v>20686546.112985406</v>
      </c>
      <c r="P228" s="1"/>
    </row>
    <row r="229" spans="2:16" ht="11.25" customHeight="1">
      <c r="B229" s="25">
        <v>44075</v>
      </c>
      <c r="C229" s="26">
        <v>50771</v>
      </c>
      <c r="D229" s="10">
        <v>220</v>
      </c>
      <c r="E229" s="27">
        <v>6696</v>
      </c>
      <c r="F229" s="158"/>
      <c r="G229" s="57"/>
      <c r="H229" s="57"/>
      <c r="I229" s="58">
        <v>124532927.862661</v>
      </c>
      <c r="J229" s="57"/>
      <c r="K229" s="57"/>
      <c r="L229" s="57"/>
      <c r="M229" s="10">
        <v>86306692.60705519</v>
      </c>
      <c r="N229" s="10">
        <v>49793027.91044578</v>
      </c>
      <c r="O229" s="10">
        <v>19906658.397291094</v>
      </c>
      <c r="P229" s="1"/>
    </row>
    <row r="230" spans="2:16" ht="11.25" customHeight="1">
      <c r="B230" s="25">
        <v>44075</v>
      </c>
      <c r="C230" s="26">
        <v>50802</v>
      </c>
      <c r="D230" s="10">
        <v>221</v>
      </c>
      <c r="E230" s="27">
        <v>6727</v>
      </c>
      <c r="F230" s="158"/>
      <c r="G230" s="57"/>
      <c r="H230" s="57"/>
      <c r="I230" s="58">
        <v>120771562.988912</v>
      </c>
      <c r="J230" s="57"/>
      <c r="K230" s="57"/>
      <c r="L230" s="57"/>
      <c r="M230" s="10">
        <v>83557943.21468572</v>
      </c>
      <c r="N230" s="10">
        <v>48084587.690391354</v>
      </c>
      <c r="O230" s="10">
        <v>19142221.77328761</v>
      </c>
      <c r="P230" s="1"/>
    </row>
    <row r="231" spans="2:16" ht="11.25" customHeight="1">
      <c r="B231" s="25">
        <v>44075</v>
      </c>
      <c r="C231" s="26">
        <v>50830</v>
      </c>
      <c r="D231" s="10">
        <v>222</v>
      </c>
      <c r="E231" s="27">
        <v>6755</v>
      </c>
      <c r="F231" s="158"/>
      <c r="G231" s="57"/>
      <c r="H231" s="57"/>
      <c r="I231" s="58">
        <v>117058655.7478</v>
      </c>
      <c r="J231" s="57"/>
      <c r="K231" s="57"/>
      <c r="L231" s="57"/>
      <c r="M231" s="10">
        <v>80865022.17365913</v>
      </c>
      <c r="N231" s="10">
        <v>46428000.59546882</v>
      </c>
      <c r="O231" s="10">
        <v>18412020.067513358</v>
      </c>
      <c r="P231" s="1"/>
    </row>
    <row r="232" spans="2:16" ht="11.25" customHeight="1">
      <c r="B232" s="25">
        <v>44075</v>
      </c>
      <c r="C232" s="26">
        <v>50861</v>
      </c>
      <c r="D232" s="10">
        <v>223</v>
      </c>
      <c r="E232" s="27">
        <v>6786</v>
      </c>
      <c r="F232" s="158"/>
      <c r="G232" s="57"/>
      <c r="H232" s="57"/>
      <c r="I232" s="58">
        <v>113372555.079647</v>
      </c>
      <c r="J232" s="57"/>
      <c r="K232" s="57"/>
      <c r="L232" s="57"/>
      <c r="M232" s="10">
        <v>78185801.20267467</v>
      </c>
      <c r="N232" s="10">
        <v>44775583.6069178</v>
      </c>
      <c r="O232" s="10">
        <v>17681509.266481735</v>
      </c>
      <c r="P232" s="1"/>
    </row>
    <row r="233" spans="2:16" ht="11.25" customHeight="1">
      <c r="B233" s="25">
        <v>44075</v>
      </c>
      <c r="C233" s="26">
        <v>50891</v>
      </c>
      <c r="D233" s="10">
        <v>224</v>
      </c>
      <c r="E233" s="27">
        <v>6816</v>
      </c>
      <c r="F233" s="158"/>
      <c r="G233" s="57"/>
      <c r="H233" s="57"/>
      <c r="I233" s="58">
        <v>109731654.685639</v>
      </c>
      <c r="J233" s="57"/>
      <c r="K233" s="57"/>
      <c r="L233" s="57"/>
      <c r="M233" s="10">
        <v>75550691.72343282</v>
      </c>
      <c r="N233" s="10">
        <v>43160013.96574256</v>
      </c>
      <c r="O233" s="10">
        <v>16973669.350108016</v>
      </c>
      <c r="P233" s="1"/>
    </row>
    <row r="234" spans="2:16" ht="11.25" customHeight="1">
      <c r="B234" s="25">
        <v>44075</v>
      </c>
      <c r="C234" s="26">
        <v>50922</v>
      </c>
      <c r="D234" s="10">
        <v>225</v>
      </c>
      <c r="E234" s="27">
        <v>6847</v>
      </c>
      <c r="F234" s="158"/>
      <c r="G234" s="57"/>
      <c r="H234" s="57"/>
      <c r="I234" s="58">
        <v>106129484.028882</v>
      </c>
      <c r="J234" s="57"/>
      <c r="K234" s="57"/>
      <c r="L234" s="57"/>
      <c r="M234" s="10">
        <v>72946649.42169483</v>
      </c>
      <c r="N234" s="10">
        <v>41566415.368487194</v>
      </c>
      <c r="O234" s="10">
        <v>16277711.763679825</v>
      </c>
      <c r="P234" s="1"/>
    </row>
    <row r="235" spans="2:16" ht="11.25" customHeight="1">
      <c r="B235" s="25">
        <v>44075</v>
      </c>
      <c r="C235" s="26">
        <v>50952</v>
      </c>
      <c r="D235" s="10">
        <v>226</v>
      </c>
      <c r="E235" s="27">
        <v>6877</v>
      </c>
      <c r="F235" s="158"/>
      <c r="G235" s="57"/>
      <c r="H235" s="57"/>
      <c r="I235" s="58">
        <v>102609487.092183</v>
      </c>
      <c r="J235" s="57"/>
      <c r="K235" s="57"/>
      <c r="L235" s="57"/>
      <c r="M235" s="10">
        <v>70411463.79104938</v>
      </c>
      <c r="N235" s="10">
        <v>40023066.892258495</v>
      </c>
      <c r="O235" s="10">
        <v>15609077.216307636</v>
      </c>
      <c r="P235" s="1"/>
    </row>
    <row r="236" spans="2:16" ht="11.25" customHeight="1">
      <c r="B236" s="25">
        <v>44075</v>
      </c>
      <c r="C236" s="26">
        <v>50983</v>
      </c>
      <c r="D236" s="10">
        <v>227</v>
      </c>
      <c r="E236" s="27">
        <v>6908</v>
      </c>
      <c r="F236" s="158"/>
      <c r="G236" s="57"/>
      <c r="H236" s="57"/>
      <c r="I236" s="58">
        <v>99152698.412446</v>
      </c>
      <c r="J236" s="57"/>
      <c r="K236" s="57"/>
      <c r="L236" s="57"/>
      <c r="M236" s="10">
        <v>67923987.47512104</v>
      </c>
      <c r="N236" s="10">
        <v>38510952.28613602</v>
      </c>
      <c r="O236" s="10">
        <v>14955734.324830018</v>
      </c>
      <c r="P236" s="1"/>
    </row>
    <row r="237" spans="2:16" ht="11.25" customHeight="1">
      <c r="B237" s="25">
        <v>44075</v>
      </c>
      <c r="C237" s="26">
        <v>51014</v>
      </c>
      <c r="D237" s="10">
        <v>228</v>
      </c>
      <c r="E237" s="27">
        <v>6939</v>
      </c>
      <c r="F237" s="158"/>
      <c r="G237" s="57"/>
      <c r="H237" s="57"/>
      <c r="I237" s="58">
        <v>95807643.243512</v>
      </c>
      <c r="J237" s="57"/>
      <c r="K237" s="57"/>
      <c r="L237" s="57"/>
      <c r="M237" s="10">
        <v>65521159.07596147</v>
      </c>
      <c r="N237" s="10">
        <v>37054140.93676842</v>
      </c>
      <c r="O237" s="10">
        <v>14329031.996840525</v>
      </c>
      <c r="P237" s="1"/>
    </row>
    <row r="238" spans="2:16" ht="11.25" customHeight="1">
      <c r="B238" s="25">
        <v>44075</v>
      </c>
      <c r="C238" s="26">
        <v>51044</v>
      </c>
      <c r="D238" s="10">
        <v>229</v>
      </c>
      <c r="E238" s="27">
        <v>6969</v>
      </c>
      <c r="F238" s="158"/>
      <c r="G238" s="57"/>
      <c r="H238" s="57"/>
      <c r="I238" s="58">
        <v>92627721.481946</v>
      </c>
      <c r="J238" s="57"/>
      <c r="K238" s="57"/>
      <c r="L238" s="57"/>
      <c r="M238" s="10">
        <v>63242489.28854502</v>
      </c>
      <c r="N238" s="10">
        <v>35677457.76341555</v>
      </c>
      <c r="O238" s="10">
        <v>13740106.138975257</v>
      </c>
      <c r="P238" s="1"/>
    </row>
    <row r="239" spans="2:16" ht="11.25" customHeight="1">
      <c r="B239" s="25">
        <v>44075</v>
      </c>
      <c r="C239" s="26">
        <v>51075</v>
      </c>
      <c r="D239" s="10">
        <v>230</v>
      </c>
      <c r="E239" s="27">
        <v>7000</v>
      </c>
      <c r="F239" s="158"/>
      <c r="G239" s="57"/>
      <c r="H239" s="57"/>
      <c r="I239" s="58">
        <v>89521530.220351</v>
      </c>
      <c r="J239" s="57"/>
      <c r="K239" s="57"/>
      <c r="L239" s="57"/>
      <c r="M239" s="10">
        <v>61018039.669043094</v>
      </c>
      <c r="N239" s="10">
        <v>34335018.727389455</v>
      </c>
      <c r="O239" s="10">
        <v>13167098.822219424</v>
      </c>
      <c r="P239" s="1"/>
    </row>
    <row r="240" spans="2:16" ht="11.25" customHeight="1">
      <c r="B240" s="25">
        <v>44075</v>
      </c>
      <c r="C240" s="26">
        <v>51105</v>
      </c>
      <c r="D240" s="10">
        <v>231</v>
      </c>
      <c r="E240" s="27">
        <v>7030</v>
      </c>
      <c r="F240" s="158"/>
      <c r="G240" s="57"/>
      <c r="H240" s="57"/>
      <c r="I240" s="58">
        <v>86458747.06211</v>
      </c>
      <c r="J240" s="57"/>
      <c r="K240" s="57"/>
      <c r="L240" s="57"/>
      <c r="M240" s="10">
        <v>58833712.20407853</v>
      </c>
      <c r="N240" s="10">
        <v>33024409.185589116</v>
      </c>
      <c r="O240" s="10">
        <v>12612580.369008757</v>
      </c>
      <c r="P240" s="1"/>
    </row>
    <row r="241" spans="2:16" ht="11.25" customHeight="1">
      <c r="B241" s="25">
        <v>44075</v>
      </c>
      <c r="C241" s="26">
        <v>51136</v>
      </c>
      <c r="D241" s="10">
        <v>232</v>
      </c>
      <c r="E241" s="27">
        <v>7061</v>
      </c>
      <c r="F241" s="158"/>
      <c r="G241" s="57"/>
      <c r="H241" s="57"/>
      <c r="I241" s="58">
        <v>83486953.723264</v>
      </c>
      <c r="J241" s="57"/>
      <c r="K241" s="57"/>
      <c r="L241" s="57"/>
      <c r="M241" s="10">
        <v>56715100.76287381</v>
      </c>
      <c r="N241" s="10">
        <v>31754231.445636474</v>
      </c>
      <c r="O241" s="10">
        <v>12076111.530743293</v>
      </c>
      <c r="P241" s="1"/>
    </row>
    <row r="242" spans="2:16" ht="11.25" customHeight="1">
      <c r="B242" s="25">
        <v>44075</v>
      </c>
      <c r="C242" s="26">
        <v>51167</v>
      </c>
      <c r="D242" s="10">
        <v>233</v>
      </c>
      <c r="E242" s="27">
        <v>7092</v>
      </c>
      <c r="F242" s="158"/>
      <c r="G242" s="57"/>
      <c r="H242" s="57"/>
      <c r="I242" s="58">
        <v>80549469.867364</v>
      </c>
      <c r="J242" s="57"/>
      <c r="K242" s="57"/>
      <c r="L242" s="57"/>
      <c r="M242" s="10">
        <v>54626774.61256889</v>
      </c>
      <c r="N242" s="10">
        <v>30507214.069162715</v>
      </c>
      <c r="O242" s="10">
        <v>11552731.46411907</v>
      </c>
      <c r="P242" s="1"/>
    </row>
    <row r="243" spans="2:16" ht="11.25" customHeight="1">
      <c r="B243" s="25">
        <v>44075</v>
      </c>
      <c r="C243" s="26">
        <v>51196</v>
      </c>
      <c r="D243" s="10">
        <v>234</v>
      </c>
      <c r="E243" s="27">
        <v>7121</v>
      </c>
      <c r="F243" s="158"/>
      <c r="G243" s="57"/>
      <c r="H243" s="57"/>
      <c r="I243" s="58">
        <v>77649808.99172</v>
      </c>
      <c r="J243" s="57"/>
      <c r="K243" s="57"/>
      <c r="L243" s="57"/>
      <c r="M243" s="10">
        <v>52576734.1146148</v>
      </c>
      <c r="N243" s="10">
        <v>29292472.995028317</v>
      </c>
      <c r="O243" s="10">
        <v>11048764.442696704</v>
      </c>
      <c r="P243" s="1"/>
    </row>
    <row r="244" spans="2:16" ht="11.25" customHeight="1">
      <c r="B244" s="25">
        <v>44075</v>
      </c>
      <c r="C244" s="26">
        <v>51227</v>
      </c>
      <c r="D244" s="10">
        <v>235</v>
      </c>
      <c r="E244" s="27">
        <v>7152</v>
      </c>
      <c r="F244" s="158"/>
      <c r="G244" s="57"/>
      <c r="H244" s="57"/>
      <c r="I244" s="58">
        <v>74807313.680699</v>
      </c>
      <c r="J244" s="57"/>
      <c r="K244" s="57"/>
      <c r="L244" s="57"/>
      <c r="M244" s="10">
        <v>50566169.0921293</v>
      </c>
      <c r="N244" s="10">
        <v>28100663.7313462</v>
      </c>
      <c r="O244" s="10">
        <v>10554334.979074156</v>
      </c>
      <c r="P244" s="1"/>
    </row>
    <row r="245" spans="2:16" ht="11.25" customHeight="1">
      <c r="B245" s="25">
        <v>44075</v>
      </c>
      <c r="C245" s="26">
        <v>51257</v>
      </c>
      <c r="D245" s="10">
        <v>236</v>
      </c>
      <c r="E245" s="27">
        <v>7182</v>
      </c>
      <c r="F245" s="158"/>
      <c r="G245" s="57"/>
      <c r="H245" s="57"/>
      <c r="I245" s="58">
        <v>72019807.071798</v>
      </c>
      <c r="J245" s="57"/>
      <c r="K245" s="57"/>
      <c r="L245" s="57"/>
      <c r="M245" s="10">
        <v>48602040.952901006</v>
      </c>
      <c r="N245" s="10">
        <v>26942680.416393608</v>
      </c>
      <c r="O245" s="10">
        <v>10077926.325454213</v>
      </c>
      <c r="P245" s="1"/>
    </row>
    <row r="246" spans="2:16" ht="11.25" customHeight="1">
      <c r="B246" s="25">
        <v>44075</v>
      </c>
      <c r="C246" s="26">
        <v>51288</v>
      </c>
      <c r="D246" s="10">
        <v>237</v>
      </c>
      <c r="E246" s="27">
        <v>7213</v>
      </c>
      <c r="F246" s="158"/>
      <c r="G246" s="57"/>
      <c r="H246" s="57"/>
      <c r="I246" s="58">
        <v>69328752.448134</v>
      </c>
      <c r="J246" s="57"/>
      <c r="K246" s="57"/>
      <c r="L246" s="57"/>
      <c r="M246" s="10">
        <v>46706649.86643495</v>
      </c>
      <c r="N246" s="10">
        <v>25826116.35076873</v>
      </c>
      <c r="O246" s="10">
        <v>9619358.315487193</v>
      </c>
      <c r="P246" s="1"/>
    </row>
    <row r="247" spans="2:16" ht="11.25" customHeight="1">
      <c r="B247" s="25">
        <v>44075</v>
      </c>
      <c r="C247" s="26">
        <v>51318</v>
      </c>
      <c r="D247" s="10">
        <v>238</v>
      </c>
      <c r="E247" s="27">
        <v>7243</v>
      </c>
      <c r="F247" s="158"/>
      <c r="G247" s="57"/>
      <c r="H247" s="57"/>
      <c r="I247" s="58">
        <v>66729582.69631</v>
      </c>
      <c r="J247" s="57"/>
      <c r="K247" s="57"/>
      <c r="L247" s="57"/>
      <c r="M247" s="10">
        <v>44881803.682292245</v>
      </c>
      <c r="N247" s="10">
        <v>24755998.893595964</v>
      </c>
      <c r="O247" s="10">
        <v>9182977.856137311</v>
      </c>
      <c r="P247" s="1"/>
    </row>
    <row r="248" spans="2:16" ht="11.25" customHeight="1">
      <c r="B248" s="25">
        <v>44075</v>
      </c>
      <c r="C248" s="26">
        <v>51349</v>
      </c>
      <c r="D248" s="10">
        <v>239</v>
      </c>
      <c r="E248" s="27">
        <v>7274</v>
      </c>
      <c r="F248" s="158"/>
      <c r="G248" s="57"/>
      <c r="H248" s="57"/>
      <c r="I248" s="58">
        <v>64222210.516024</v>
      </c>
      <c r="J248" s="57"/>
      <c r="K248" s="57"/>
      <c r="L248" s="57"/>
      <c r="M248" s="10">
        <v>43122101.919235386</v>
      </c>
      <c r="N248" s="10">
        <v>23724887.81083899</v>
      </c>
      <c r="O248" s="10">
        <v>8763223.121352313</v>
      </c>
      <c r="P248" s="1"/>
    </row>
    <row r="249" spans="2:16" ht="11.25" customHeight="1">
      <c r="B249" s="25">
        <v>44075</v>
      </c>
      <c r="C249" s="26">
        <v>51380</v>
      </c>
      <c r="D249" s="10">
        <v>240</v>
      </c>
      <c r="E249" s="27">
        <v>7305</v>
      </c>
      <c r="F249" s="158"/>
      <c r="G249" s="57"/>
      <c r="H249" s="57"/>
      <c r="I249" s="58">
        <v>61799911.73102</v>
      </c>
      <c r="J249" s="57"/>
      <c r="K249" s="57"/>
      <c r="L249" s="57"/>
      <c r="M249" s="10">
        <v>41425265.99270032</v>
      </c>
      <c r="N249" s="10">
        <v>22733360.78303527</v>
      </c>
      <c r="O249" s="10">
        <v>8361418.59502</v>
      </c>
      <c r="P249" s="1"/>
    </row>
    <row r="250" spans="2:16" ht="11.25" customHeight="1">
      <c r="B250" s="25">
        <v>44075</v>
      </c>
      <c r="C250" s="26">
        <v>51410</v>
      </c>
      <c r="D250" s="10">
        <v>241</v>
      </c>
      <c r="E250" s="27">
        <v>7335</v>
      </c>
      <c r="F250" s="158"/>
      <c r="G250" s="57"/>
      <c r="H250" s="57"/>
      <c r="I250" s="58">
        <v>59481078.183529</v>
      </c>
      <c r="J250" s="57"/>
      <c r="K250" s="57"/>
      <c r="L250" s="57"/>
      <c r="M250" s="10">
        <v>39805477.999616385</v>
      </c>
      <c r="N250" s="10">
        <v>21790688.345628288</v>
      </c>
      <c r="O250" s="10">
        <v>7981846.185338858</v>
      </c>
      <c r="P250" s="1"/>
    </row>
    <row r="251" spans="2:16" ht="11.25" customHeight="1">
      <c r="B251" s="25">
        <v>44075</v>
      </c>
      <c r="C251" s="26">
        <v>51441</v>
      </c>
      <c r="D251" s="10">
        <v>242</v>
      </c>
      <c r="E251" s="27">
        <v>7366</v>
      </c>
      <c r="F251" s="158"/>
      <c r="G251" s="57"/>
      <c r="H251" s="57"/>
      <c r="I251" s="58">
        <v>57220757.957698</v>
      </c>
      <c r="J251" s="57"/>
      <c r="K251" s="57"/>
      <c r="L251" s="57"/>
      <c r="M251" s="10">
        <v>38227896.069360614</v>
      </c>
      <c r="N251" s="10">
        <v>20873851.7844231</v>
      </c>
      <c r="O251" s="10">
        <v>7613627.413790313</v>
      </c>
      <c r="P251" s="1"/>
    </row>
    <row r="252" spans="2:16" ht="11.25" customHeight="1">
      <c r="B252" s="25">
        <v>44075</v>
      </c>
      <c r="C252" s="26">
        <v>51471</v>
      </c>
      <c r="D252" s="10">
        <v>243</v>
      </c>
      <c r="E252" s="27">
        <v>7396</v>
      </c>
      <c r="F252" s="158"/>
      <c r="G252" s="57"/>
      <c r="H252" s="57"/>
      <c r="I252" s="58">
        <v>54989305.805766</v>
      </c>
      <c r="J252" s="57"/>
      <c r="K252" s="57"/>
      <c r="L252" s="57"/>
      <c r="M252" s="10">
        <v>36676812.733731054</v>
      </c>
      <c r="N252" s="10">
        <v>19977611.071989417</v>
      </c>
      <c r="O252" s="10">
        <v>7256858.618234149</v>
      </c>
      <c r="P252" s="1"/>
    </row>
    <row r="253" spans="2:16" ht="11.25" customHeight="1">
      <c r="B253" s="25">
        <v>44075</v>
      </c>
      <c r="C253" s="26">
        <v>51502</v>
      </c>
      <c r="D253" s="10">
        <v>244</v>
      </c>
      <c r="E253" s="27">
        <v>7427</v>
      </c>
      <c r="F253" s="158"/>
      <c r="G253" s="57"/>
      <c r="H253" s="57"/>
      <c r="I253" s="58">
        <v>52774666.557675</v>
      </c>
      <c r="J253" s="57"/>
      <c r="K253" s="57"/>
      <c r="L253" s="57"/>
      <c r="M253" s="10">
        <v>35139989.53319875</v>
      </c>
      <c r="N253" s="10">
        <v>19091835.634772062</v>
      </c>
      <c r="O253" s="10">
        <v>6905727.139703759</v>
      </c>
      <c r="P253" s="1"/>
    </row>
    <row r="254" spans="2:16" ht="11.25" customHeight="1">
      <c r="B254" s="25">
        <v>44075</v>
      </c>
      <c r="C254" s="26">
        <v>51533</v>
      </c>
      <c r="D254" s="10">
        <v>245</v>
      </c>
      <c r="E254" s="27">
        <v>7458</v>
      </c>
      <c r="F254" s="158"/>
      <c r="G254" s="57"/>
      <c r="H254" s="57"/>
      <c r="I254" s="58">
        <v>50567285.745225</v>
      </c>
      <c r="J254" s="57"/>
      <c r="K254" s="57"/>
      <c r="L254" s="57"/>
      <c r="M254" s="10">
        <v>33613098.78658954</v>
      </c>
      <c r="N254" s="10">
        <v>18215819.059975434</v>
      </c>
      <c r="O254" s="10">
        <v>6560954.877592991</v>
      </c>
      <c r="P254" s="1"/>
    </row>
    <row r="255" spans="2:16" ht="11.25" customHeight="1">
      <c r="B255" s="25">
        <v>44075</v>
      </c>
      <c r="C255" s="26">
        <v>51561</v>
      </c>
      <c r="D255" s="10">
        <v>246</v>
      </c>
      <c r="E255" s="27">
        <v>7486</v>
      </c>
      <c r="F255" s="158"/>
      <c r="G255" s="57"/>
      <c r="H255" s="57"/>
      <c r="I255" s="58">
        <v>48369957.032916</v>
      </c>
      <c r="J255" s="57"/>
      <c r="K255" s="57"/>
      <c r="L255" s="57"/>
      <c r="M255" s="10">
        <v>32103230.237442844</v>
      </c>
      <c r="N255" s="10">
        <v>17357613.009205446</v>
      </c>
      <c r="O255" s="10">
        <v>6227924.799174284</v>
      </c>
      <c r="P255" s="1"/>
    </row>
    <row r="256" spans="2:16" ht="11.25" customHeight="1">
      <c r="B256" s="25">
        <v>44075</v>
      </c>
      <c r="C256" s="26">
        <v>51592</v>
      </c>
      <c r="D256" s="10">
        <v>247</v>
      </c>
      <c r="E256" s="27">
        <v>7517</v>
      </c>
      <c r="F256" s="158"/>
      <c r="G256" s="57"/>
      <c r="H256" s="57"/>
      <c r="I256" s="58">
        <v>46189300.733241</v>
      </c>
      <c r="J256" s="57"/>
      <c r="K256" s="57"/>
      <c r="L256" s="57"/>
      <c r="M256" s="10">
        <v>30603929.88822238</v>
      </c>
      <c r="N256" s="10">
        <v>16504887.150192628</v>
      </c>
      <c r="O256" s="10">
        <v>5896883.356211476</v>
      </c>
      <c r="P256" s="1"/>
    </row>
    <row r="257" spans="2:16" ht="11.25" customHeight="1">
      <c r="B257" s="25">
        <v>44075</v>
      </c>
      <c r="C257" s="26">
        <v>51622</v>
      </c>
      <c r="D257" s="10">
        <v>248</v>
      </c>
      <c r="E257" s="27">
        <v>7547</v>
      </c>
      <c r="F257" s="158"/>
      <c r="G257" s="57"/>
      <c r="H257" s="57"/>
      <c r="I257" s="58">
        <v>44039389.868191</v>
      </c>
      <c r="J257" s="57"/>
      <c r="K257" s="57"/>
      <c r="L257" s="57"/>
      <c r="M257" s="10">
        <v>29131554.835603356</v>
      </c>
      <c r="N257" s="10">
        <v>15672157.697839674</v>
      </c>
      <c r="O257" s="10">
        <v>5576412.017757033</v>
      </c>
      <c r="P257" s="1"/>
    </row>
    <row r="258" spans="2:16" ht="11.25" customHeight="1">
      <c r="B258" s="25">
        <v>44075</v>
      </c>
      <c r="C258" s="26">
        <v>51653</v>
      </c>
      <c r="D258" s="10">
        <v>249</v>
      </c>
      <c r="E258" s="27">
        <v>7578</v>
      </c>
      <c r="F258" s="158"/>
      <c r="G258" s="57"/>
      <c r="H258" s="57"/>
      <c r="I258" s="58">
        <v>41929957.299553</v>
      </c>
      <c r="J258" s="57"/>
      <c r="K258" s="57"/>
      <c r="L258" s="57"/>
      <c r="M258" s="10">
        <v>27689146.586220652</v>
      </c>
      <c r="N258" s="10">
        <v>14858288.665999532</v>
      </c>
      <c r="O258" s="10">
        <v>5264431.421232805</v>
      </c>
      <c r="P258" s="1"/>
    </row>
    <row r="259" spans="2:16" ht="11.25" customHeight="1">
      <c r="B259" s="25">
        <v>44075</v>
      </c>
      <c r="C259" s="26">
        <v>51683</v>
      </c>
      <c r="D259" s="10">
        <v>250</v>
      </c>
      <c r="E259" s="27">
        <v>7608</v>
      </c>
      <c r="F259" s="158"/>
      <c r="G259" s="57"/>
      <c r="H259" s="57"/>
      <c r="I259" s="58">
        <v>39962236.926094</v>
      </c>
      <c r="J259" s="57"/>
      <c r="K259" s="57"/>
      <c r="L259" s="57"/>
      <c r="M259" s="10">
        <v>26346413.337752033</v>
      </c>
      <c r="N259" s="10">
        <v>14102966.99041357</v>
      </c>
      <c r="O259" s="10">
        <v>4976330.933643062</v>
      </c>
      <c r="P259" s="1"/>
    </row>
    <row r="260" spans="2:16" ht="11.25" customHeight="1">
      <c r="B260" s="25">
        <v>44075</v>
      </c>
      <c r="C260" s="26">
        <v>51714</v>
      </c>
      <c r="D260" s="10">
        <v>251</v>
      </c>
      <c r="E260" s="27">
        <v>7639</v>
      </c>
      <c r="F260" s="158"/>
      <c r="G260" s="57"/>
      <c r="H260" s="57"/>
      <c r="I260" s="58">
        <v>38088948.67023</v>
      </c>
      <c r="J260" s="57"/>
      <c r="K260" s="57"/>
      <c r="L260" s="57"/>
      <c r="M260" s="10">
        <v>25068795.940311532</v>
      </c>
      <c r="N260" s="10">
        <v>13384943.936786246</v>
      </c>
      <c r="O260" s="10">
        <v>4702967.099231042</v>
      </c>
      <c r="P260" s="1"/>
    </row>
    <row r="261" spans="2:16" ht="11.25" customHeight="1">
      <c r="B261" s="25">
        <v>44075</v>
      </c>
      <c r="C261" s="26">
        <v>51745</v>
      </c>
      <c r="D261" s="10">
        <v>252</v>
      </c>
      <c r="E261" s="27">
        <v>7670</v>
      </c>
      <c r="F261" s="158"/>
      <c r="G261" s="57"/>
      <c r="H261" s="57"/>
      <c r="I261" s="58">
        <v>36309739.590215</v>
      </c>
      <c r="J261" s="57"/>
      <c r="K261" s="57"/>
      <c r="L261" s="57"/>
      <c r="M261" s="10">
        <v>23857251.179007784</v>
      </c>
      <c r="N261" s="10">
        <v>12705670.169783443</v>
      </c>
      <c r="O261" s="10">
        <v>4445387.058175823</v>
      </c>
      <c r="P261" s="1"/>
    </row>
    <row r="262" spans="2:16" ht="11.25" customHeight="1">
      <c r="B262" s="25">
        <v>44075</v>
      </c>
      <c r="C262" s="26">
        <v>51775</v>
      </c>
      <c r="D262" s="10">
        <v>253</v>
      </c>
      <c r="E262" s="27">
        <v>7700</v>
      </c>
      <c r="F262" s="158"/>
      <c r="G262" s="57"/>
      <c r="H262" s="57"/>
      <c r="I262" s="58">
        <v>34595298.405772</v>
      </c>
      <c r="J262" s="57"/>
      <c r="K262" s="57"/>
      <c r="L262" s="57"/>
      <c r="M262" s="10">
        <v>22693470.124485668</v>
      </c>
      <c r="N262" s="10">
        <v>12056128.039202962</v>
      </c>
      <c r="O262" s="10">
        <v>4200838.047443549</v>
      </c>
      <c r="P262" s="1"/>
    </row>
    <row r="263" spans="2:16" ht="11.25" customHeight="1">
      <c r="B263" s="25">
        <v>44075</v>
      </c>
      <c r="C263" s="26">
        <v>51806</v>
      </c>
      <c r="D263" s="10">
        <v>254</v>
      </c>
      <c r="E263" s="27">
        <v>7731</v>
      </c>
      <c r="F263" s="158"/>
      <c r="G263" s="57"/>
      <c r="H263" s="57"/>
      <c r="I263" s="58">
        <v>32948609.481869</v>
      </c>
      <c r="J263" s="57"/>
      <c r="K263" s="57"/>
      <c r="L263" s="57"/>
      <c r="M263" s="10">
        <v>21576634.21835921</v>
      </c>
      <c r="N263" s="10">
        <v>11433645.782315908</v>
      </c>
      <c r="O263" s="10">
        <v>3967066.130650699</v>
      </c>
      <c r="P263" s="1"/>
    </row>
    <row r="264" spans="2:16" ht="11.25" customHeight="1">
      <c r="B264" s="25">
        <v>44075</v>
      </c>
      <c r="C264" s="26">
        <v>51836</v>
      </c>
      <c r="D264" s="10">
        <v>255</v>
      </c>
      <c r="E264" s="27">
        <v>7761</v>
      </c>
      <c r="F264" s="158"/>
      <c r="G264" s="57"/>
      <c r="H264" s="57"/>
      <c r="I264" s="58">
        <v>31359338.545604</v>
      </c>
      <c r="J264" s="57"/>
      <c r="K264" s="57"/>
      <c r="L264" s="57"/>
      <c r="M264" s="10">
        <v>20502180.95097431</v>
      </c>
      <c r="N264" s="10">
        <v>10837543.755225461</v>
      </c>
      <c r="O264" s="10">
        <v>3744826.09161139</v>
      </c>
      <c r="P264" s="1"/>
    </row>
    <row r="265" spans="2:16" ht="11.25" customHeight="1">
      <c r="B265" s="25">
        <v>44075</v>
      </c>
      <c r="C265" s="26">
        <v>51867</v>
      </c>
      <c r="D265" s="10">
        <v>256</v>
      </c>
      <c r="E265" s="27">
        <v>7792</v>
      </c>
      <c r="F265" s="158"/>
      <c r="G265" s="57"/>
      <c r="H265" s="57"/>
      <c r="I265" s="58">
        <v>29891767.319712</v>
      </c>
      <c r="J265" s="57"/>
      <c r="K265" s="57"/>
      <c r="L265" s="57"/>
      <c r="M265" s="10">
        <v>19509562.957108144</v>
      </c>
      <c r="N265" s="10">
        <v>10286613.804182654</v>
      </c>
      <c r="O265" s="10">
        <v>3539401.616392336</v>
      </c>
      <c r="P265" s="1"/>
    </row>
    <row r="266" spans="2:16" ht="11.25" customHeight="1">
      <c r="B266" s="25">
        <v>44075</v>
      </c>
      <c r="C266" s="26">
        <v>51898</v>
      </c>
      <c r="D266" s="10">
        <v>257</v>
      </c>
      <c r="E266" s="27">
        <v>7823</v>
      </c>
      <c r="F266" s="158"/>
      <c r="G266" s="57"/>
      <c r="H266" s="57"/>
      <c r="I266" s="58">
        <v>28508196.965707</v>
      </c>
      <c r="J266" s="57"/>
      <c r="K266" s="57"/>
      <c r="L266" s="57"/>
      <c r="M266" s="10">
        <v>18574985.24395685</v>
      </c>
      <c r="N266" s="10">
        <v>9768940.50881604</v>
      </c>
      <c r="O266" s="10">
        <v>3347044.558753053</v>
      </c>
      <c r="P266" s="1"/>
    </row>
    <row r="267" spans="2:16" ht="11.25" customHeight="1">
      <c r="B267" s="25">
        <v>44075</v>
      </c>
      <c r="C267" s="26">
        <v>51926</v>
      </c>
      <c r="D267" s="10">
        <v>258</v>
      </c>
      <c r="E267" s="27">
        <v>7851</v>
      </c>
      <c r="F267" s="158"/>
      <c r="G267" s="57"/>
      <c r="H267" s="57"/>
      <c r="I267" s="58">
        <v>27202885.184889</v>
      </c>
      <c r="J267" s="57"/>
      <c r="K267" s="57"/>
      <c r="L267" s="57"/>
      <c r="M267" s="10">
        <v>17697332.81271298</v>
      </c>
      <c r="N267" s="10">
        <v>9285983.802246904</v>
      </c>
      <c r="O267" s="10">
        <v>3169399.3336077435</v>
      </c>
      <c r="P267" s="1"/>
    </row>
    <row r="268" spans="2:16" ht="11.25" customHeight="1">
      <c r="B268" s="25">
        <v>44075</v>
      </c>
      <c r="C268" s="26">
        <v>51957</v>
      </c>
      <c r="D268" s="10">
        <v>259</v>
      </c>
      <c r="E268" s="27">
        <v>7882</v>
      </c>
      <c r="F268" s="158"/>
      <c r="G268" s="57"/>
      <c r="H268" s="57"/>
      <c r="I268" s="58">
        <v>25955779.466501</v>
      </c>
      <c r="J268" s="57"/>
      <c r="K268" s="57"/>
      <c r="L268" s="57"/>
      <c r="M268" s="10">
        <v>16857365.540455244</v>
      </c>
      <c r="N268" s="10">
        <v>8822748.525697788</v>
      </c>
      <c r="O268" s="10">
        <v>2998538.026536475</v>
      </c>
      <c r="P268" s="1"/>
    </row>
    <row r="269" spans="2:16" ht="11.25" customHeight="1">
      <c r="B269" s="25">
        <v>44075</v>
      </c>
      <c r="C269" s="26">
        <v>51987</v>
      </c>
      <c r="D269" s="10">
        <v>260</v>
      </c>
      <c r="E269" s="27">
        <v>7912</v>
      </c>
      <c r="F269" s="158"/>
      <c r="G269" s="57"/>
      <c r="H269" s="57"/>
      <c r="I269" s="58">
        <v>24736013.650768</v>
      </c>
      <c r="J269" s="57"/>
      <c r="K269" s="57"/>
      <c r="L269" s="57"/>
      <c r="M269" s="10">
        <v>16038801.077898491</v>
      </c>
      <c r="N269" s="10">
        <v>8373670.44589378</v>
      </c>
      <c r="O269" s="10">
        <v>2834246.4303194657</v>
      </c>
      <c r="P269" s="1"/>
    </row>
    <row r="270" spans="2:16" ht="11.25" customHeight="1">
      <c r="B270" s="25">
        <v>44075</v>
      </c>
      <c r="C270" s="26">
        <v>52018</v>
      </c>
      <c r="D270" s="10">
        <v>261</v>
      </c>
      <c r="E270" s="27">
        <v>7943</v>
      </c>
      <c r="F270" s="158"/>
      <c r="G270" s="57"/>
      <c r="H270" s="57"/>
      <c r="I270" s="58">
        <v>23544065.61326</v>
      </c>
      <c r="J270" s="57"/>
      <c r="K270" s="57"/>
      <c r="L270" s="57"/>
      <c r="M270" s="10">
        <v>15240051.254572786</v>
      </c>
      <c r="N270" s="10">
        <v>7936417.100827452</v>
      </c>
      <c r="O270" s="10">
        <v>2674871.0308769373</v>
      </c>
      <c r="P270" s="1"/>
    </row>
    <row r="271" spans="2:16" ht="11.25" customHeight="1">
      <c r="B271" s="25">
        <v>44075</v>
      </c>
      <c r="C271" s="26">
        <v>52048</v>
      </c>
      <c r="D271" s="10">
        <v>262</v>
      </c>
      <c r="E271" s="27">
        <v>7973</v>
      </c>
      <c r="F271" s="158"/>
      <c r="G271" s="57"/>
      <c r="H271" s="57"/>
      <c r="I271" s="58">
        <v>22393783.686229</v>
      </c>
      <c r="J271" s="57"/>
      <c r="K271" s="57"/>
      <c r="L271" s="57"/>
      <c r="M271" s="10">
        <v>14471681.886477726</v>
      </c>
      <c r="N271" s="10">
        <v>7517731.858800871</v>
      </c>
      <c r="O271" s="10">
        <v>2523371.989288585</v>
      </c>
      <c r="P271" s="1"/>
    </row>
    <row r="272" spans="2:16" ht="11.25" customHeight="1">
      <c r="B272" s="25">
        <v>44075</v>
      </c>
      <c r="C272" s="26">
        <v>52079</v>
      </c>
      <c r="D272" s="10">
        <v>263</v>
      </c>
      <c r="E272" s="27">
        <v>8004</v>
      </c>
      <c r="F272" s="158"/>
      <c r="G272" s="57"/>
      <c r="H272" s="57"/>
      <c r="I272" s="58">
        <v>21262099.417502</v>
      </c>
      <c r="J272" s="57"/>
      <c r="K272" s="57"/>
      <c r="L272" s="57"/>
      <c r="M272" s="10">
        <v>13717041.486134555</v>
      </c>
      <c r="N272" s="10">
        <v>7107590.020891204</v>
      </c>
      <c r="O272" s="10">
        <v>2375600.647936537</v>
      </c>
      <c r="P272" s="1"/>
    </row>
    <row r="273" spans="2:16" ht="11.25" customHeight="1">
      <c r="B273" s="25">
        <v>44075</v>
      </c>
      <c r="C273" s="26">
        <v>52110</v>
      </c>
      <c r="D273" s="10">
        <v>264</v>
      </c>
      <c r="E273" s="27">
        <v>8035</v>
      </c>
      <c r="F273" s="158"/>
      <c r="G273" s="57"/>
      <c r="H273" s="57"/>
      <c r="I273" s="58">
        <v>20153864.022851</v>
      </c>
      <c r="J273" s="57"/>
      <c r="K273" s="57"/>
      <c r="L273" s="57"/>
      <c r="M273" s="10">
        <v>12980021.467996042</v>
      </c>
      <c r="N273" s="10">
        <v>6708592.625352643</v>
      </c>
      <c r="O273" s="10">
        <v>2232744.9005437936</v>
      </c>
      <c r="P273" s="1"/>
    </row>
    <row r="274" spans="2:16" ht="11.25" customHeight="1">
      <c r="B274" s="25">
        <v>44075</v>
      </c>
      <c r="C274" s="26">
        <v>52140</v>
      </c>
      <c r="D274" s="10">
        <v>265</v>
      </c>
      <c r="E274" s="27">
        <v>8065</v>
      </c>
      <c r="F274" s="158"/>
      <c r="G274" s="57"/>
      <c r="H274" s="57"/>
      <c r="I274" s="58">
        <v>19076643.281661</v>
      </c>
      <c r="J274" s="57"/>
      <c r="K274" s="57"/>
      <c r="L274" s="57"/>
      <c r="M274" s="10">
        <v>12266074.718938276</v>
      </c>
      <c r="N274" s="10">
        <v>6323993.03379226</v>
      </c>
      <c r="O274" s="10">
        <v>2096115.2228528354</v>
      </c>
      <c r="P274" s="1"/>
    </row>
    <row r="275" spans="2:16" ht="11.25" customHeight="1">
      <c r="B275" s="25">
        <v>44075</v>
      </c>
      <c r="C275" s="26">
        <v>52171</v>
      </c>
      <c r="D275" s="10">
        <v>266</v>
      </c>
      <c r="E275" s="27">
        <v>8096</v>
      </c>
      <c r="F275" s="158"/>
      <c r="G275" s="57"/>
      <c r="H275" s="57"/>
      <c r="I275" s="58">
        <v>18030680.36042</v>
      </c>
      <c r="J275" s="57"/>
      <c r="K275" s="57"/>
      <c r="L275" s="57"/>
      <c r="M275" s="10">
        <v>11573868.417362293</v>
      </c>
      <c r="N275" s="10">
        <v>5951938.162369635</v>
      </c>
      <c r="O275" s="10">
        <v>1964440.1380106017</v>
      </c>
      <c r="P275" s="1"/>
    </row>
    <row r="276" spans="2:16" ht="11.25" customHeight="1">
      <c r="B276" s="25">
        <v>44075</v>
      </c>
      <c r="C276" s="26">
        <v>52201</v>
      </c>
      <c r="D276" s="10">
        <v>267</v>
      </c>
      <c r="E276" s="27">
        <v>8126</v>
      </c>
      <c r="F276" s="158"/>
      <c r="G276" s="57"/>
      <c r="H276" s="57"/>
      <c r="I276" s="58">
        <v>17008051.413234</v>
      </c>
      <c r="J276" s="57"/>
      <c r="K276" s="57"/>
      <c r="L276" s="57"/>
      <c r="M276" s="10">
        <v>10899524.363348687</v>
      </c>
      <c r="N276" s="10">
        <v>5591356.503662704</v>
      </c>
      <c r="O276" s="10">
        <v>1837865.2057932168</v>
      </c>
      <c r="P276" s="1"/>
    </row>
    <row r="277" spans="2:16" ht="11.25" customHeight="1">
      <c r="B277" s="25">
        <v>44075</v>
      </c>
      <c r="C277" s="26">
        <v>52232</v>
      </c>
      <c r="D277" s="10">
        <v>268</v>
      </c>
      <c r="E277" s="27">
        <v>8157</v>
      </c>
      <c r="F277" s="158"/>
      <c r="G277" s="57"/>
      <c r="H277" s="57"/>
      <c r="I277" s="58">
        <v>16010387.297258</v>
      </c>
      <c r="J277" s="57"/>
      <c r="K277" s="57"/>
      <c r="L277" s="57"/>
      <c r="M277" s="10">
        <v>10242774.304840881</v>
      </c>
      <c r="N277" s="10">
        <v>5241086.57167183</v>
      </c>
      <c r="O277" s="10">
        <v>1715435.6256664991</v>
      </c>
      <c r="P277" s="1"/>
    </row>
    <row r="278" spans="2:16" ht="11.25" customHeight="1">
      <c r="B278" s="25">
        <v>44075</v>
      </c>
      <c r="C278" s="26">
        <v>52263</v>
      </c>
      <c r="D278" s="10">
        <v>269</v>
      </c>
      <c r="E278" s="27">
        <v>8188</v>
      </c>
      <c r="F278" s="158"/>
      <c r="G278" s="57"/>
      <c r="H278" s="57"/>
      <c r="I278" s="58">
        <v>15032267.76632</v>
      </c>
      <c r="J278" s="57"/>
      <c r="K278" s="57"/>
      <c r="L278" s="57"/>
      <c r="M278" s="10">
        <v>9600703.283843258</v>
      </c>
      <c r="N278" s="10">
        <v>4900054.051611213</v>
      </c>
      <c r="O278" s="10">
        <v>1597020.8347954869</v>
      </c>
      <c r="P278" s="1"/>
    </row>
    <row r="279" spans="2:16" ht="11.25" customHeight="1">
      <c r="B279" s="25">
        <v>44075</v>
      </c>
      <c r="C279" s="26">
        <v>52291</v>
      </c>
      <c r="D279" s="10">
        <v>270</v>
      </c>
      <c r="E279" s="27">
        <v>8216</v>
      </c>
      <c r="F279" s="158"/>
      <c r="G279" s="57"/>
      <c r="H279" s="57"/>
      <c r="I279" s="58">
        <v>14087521.489896</v>
      </c>
      <c r="J279" s="57"/>
      <c r="K279" s="57"/>
      <c r="L279" s="57"/>
      <c r="M279" s="10">
        <v>8983534.89646142</v>
      </c>
      <c r="N279" s="10">
        <v>4574527.031547868</v>
      </c>
      <c r="O279" s="10">
        <v>1485220.4513572978</v>
      </c>
      <c r="P279" s="1"/>
    </row>
    <row r="280" spans="2:16" ht="11.25" customHeight="1">
      <c r="B280" s="25">
        <v>44075</v>
      </c>
      <c r="C280" s="26">
        <v>52322</v>
      </c>
      <c r="D280" s="10">
        <v>271</v>
      </c>
      <c r="E280" s="27">
        <v>8247</v>
      </c>
      <c r="F280" s="158"/>
      <c r="G280" s="57"/>
      <c r="H280" s="57"/>
      <c r="I280" s="58">
        <v>13184969.525366</v>
      </c>
      <c r="J280" s="57"/>
      <c r="K280" s="57"/>
      <c r="L280" s="57"/>
      <c r="M280" s="10">
        <v>8393721.917114483</v>
      </c>
      <c r="N280" s="10">
        <v>4263316.8335697735</v>
      </c>
      <c r="O280" s="10">
        <v>1378316.4870117886</v>
      </c>
      <c r="P280" s="1"/>
    </row>
    <row r="281" spans="2:16" ht="11.25" customHeight="1">
      <c r="B281" s="25">
        <v>44075</v>
      </c>
      <c r="C281" s="26">
        <v>52352</v>
      </c>
      <c r="D281" s="10">
        <v>272</v>
      </c>
      <c r="E281" s="27">
        <v>8277</v>
      </c>
      <c r="F281" s="158"/>
      <c r="G281" s="57"/>
      <c r="H281" s="57"/>
      <c r="I281" s="58">
        <v>12313318.577112</v>
      </c>
      <c r="J281" s="57"/>
      <c r="K281" s="57"/>
      <c r="L281" s="57"/>
      <c r="M281" s="10">
        <v>7825950.974752177</v>
      </c>
      <c r="N281" s="10">
        <v>3965152.748975308</v>
      </c>
      <c r="O281" s="10">
        <v>1276666.162694959</v>
      </c>
      <c r="P281" s="1"/>
    </row>
    <row r="282" spans="2:16" ht="11.25" customHeight="1">
      <c r="B282" s="25">
        <v>44075</v>
      </c>
      <c r="C282" s="26">
        <v>52383</v>
      </c>
      <c r="D282" s="10">
        <v>273</v>
      </c>
      <c r="E282" s="27">
        <v>8308</v>
      </c>
      <c r="F282" s="158"/>
      <c r="G282" s="57"/>
      <c r="H282" s="57"/>
      <c r="I282" s="58">
        <v>11473911.437343</v>
      </c>
      <c r="J282" s="57"/>
      <c r="K282" s="57"/>
      <c r="L282" s="57"/>
      <c r="M282" s="10">
        <v>7280082.14128166</v>
      </c>
      <c r="N282" s="10">
        <v>3679198.094591236</v>
      </c>
      <c r="O282" s="10">
        <v>1179579.5013183672</v>
      </c>
      <c r="P282" s="1"/>
    </row>
    <row r="283" spans="2:16" ht="11.25" customHeight="1">
      <c r="B283" s="25">
        <v>44075</v>
      </c>
      <c r="C283" s="26">
        <v>52413</v>
      </c>
      <c r="D283" s="10">
        <v>274</v>
      </c>
      <c r="E283" s="27">
        <v>8338</v>
      </c>
      <c r="F283" s="158"/>
      <c r="G283" s="57"/>
      <c r="H283" s="57"/>
      <c r="I283" s="58">
        <v>10669376.235673</v>
      </c>
      <c r="J283" s="57"/>
      <c r="K283" s="57"/>
      <c r="L283" s="57"/>
      <c r="M283" s="10">
        <v>6758500.907440631</v>
      </c>
      <c r="N283" s="10">
        <v>3407195.362119707</v>
      </c>
      <c r="O283" s="10">
        <v>1087895.4603515177</v>
      </c>
      <c r="P283" s="1"/>
    </row>
    <row r="284" spans="2:16" ht="11.25" customHeight="1">
      <c r="B284" s="25">
        <v>44075</v>
      </c>
      <c r="C284" s="26">
        <v>52444</v>
      </c>
      <c r="D284" s="10">
        <v>275</v>
      </c>
      <c r="E284" s="27">
        <v>8369</v>
      </c>
      <c r="F284" s="158"/>
      <c r="G284" s="57"/>
      <c r="H284" s="57"/>
      <c r="I284" s="58">
        <v>9892713.136605</v>
      </c>
      <c r="J284" s="57"/>
      <c r="K284" s="57"/>
      <c r="L284" s="57"/>
      <c r="M284" s="10">
        <v>6255896.303600305</v>
      </c>
      <c r="N284" s="10">
        <v>3145794.100817311</v>
      </c>
      <c r="O284" s="10">
        <v>1000177.4111614441</v>
      </c>
      <c r="P284" s="1"/>
    </row>
    <row r="285" spans="2:16" ht="11.25" customHeight="1">
      <c r="B285" s="25">
        <v>44075</v>
      </c>
      <c r="C285" s="26">
        <v>52475</v>
      </c>
      <c r="D285" s="10">
        <v>276</v>
      </c>
      <c r="E285" s="27">
        <v>8400</v>
      </c>
      <c r="F285" s="158"/>
      <c r="G285" s="57"/>
      <c r="H285" s="57"/>
      <c r="I285" s="58">
        <v>9145860.187386</v>
      </c>
      <c r="J285" s="57"/>
      <c r="K285" s="57"/>
      <c r="L285" s="57"/>
      <c r="M285" s="10">
        <v>5773796.362932776</v>
      </c>
      <c r="N285" s="10">
        <v>2895984.998423583</v>
      </c>
      <c r="O285" s="10">
        <v>916852.926552442</v>
      </c>
      <c r="P285" s="1"/>
    </row>
    <row r="286" spans="2:16" ht="11.25" customHeight="1">
      <c r="B286" s="25">
        <v>44075</v>
      </c>
      <c r="C286" s="26">
        <v>52505</v>
      </c>
      <c r="D286" s="10">
        <v>277</v>
      </c>
      <c r="E286" s="27">
        <v>8430</v>
      </c>
      <c r="F286" s="158"/>
      <c r="G286" s="57"/>
      <c r="H286" s="57"/>
      <c r="I286" s="58">
        <v>8428129.888074</v>
      </c>
      <c r="J286" s="57"/>
      <c r="K286" s="57"/>
      <c r="L286" s="57"/>
      <c r="M286" s="10">
        <v>5311958.640967695</v>
      </c>
      <c r="N286" s="10">
        <v>2657781.6430132096</v>
      </c>
      <c r="O286" s="10">
        <v>837989.8313338283</v>
      </c>
      <c r="P286" s="1"/>
    </row>
    <row r="287" spans="2:16" ht="11.25" customHeight="1">
      <c r="B287" s="25">
        <v>44075</v>
      </c>
      <c r="C287" s="26">
        <v>52536</v>
      </c>
      <c r="D287" s="10">
        <v>278</v>
      </c>
      <c r="E287" s="27">
        <v>8461</v>
      </c>
      <c r="F287" s="158"/>
      <c r="G287" s="57"/>
      <c r="H287" s="57"/>
      <c r="I287" s="58">
        <v>7725545.170639</v>
      </c>
      <c r="J287" s="57"/>
      <c r="K287" s="57"/>
      <c r="L287" s="57"/>
      <c r="M287" s="10">
        <v>4860885.375964775</v>
      </c>
      <c r="N287" s="10">
        <v>2425906.653080224</v>
      </c>
      <c r="O287" s="10">
        <v>761640.7224748326</v>
      </c>
      <c r="P287" s="1"/>
    </row>
    <row r="288" spans="2:16" ht="11.25" customHeight="1">
      <c r="B288" s="25">
        <v>44075</v>
      </c>
      <c r="C288" s="26">
        <v>52566</v>
      </c>
      <c r="D288" s="10">
        <v>279</v>
      </c>
      <c r="E288" s="27">
        <v>8491</v>
      </c>
      <c r="F288" s="158"/>
      <c r="G288" s="57"/>
      <c r="H288" s="57"/>
      <c r="I288" s="58">
        <v>7035431.582291</v>
      </c>
      <c r="J288" s="57"/>
      <c r="K288" s="57"/>
      <c r="L288" s="57"/>
      <c r="M288" s="10">
        <v>4419402.411846702</v>
      </c>
      <c r="N288" s="10">
        <v>2200148.6335511417</v>
      </c>
      <c r="O288" s="10">
        <v>687929.8831796172</v>
      </c>
      <c r="P288" s="1"/>
    </row>
    <row r="289" spans="2:16" ht="11.25" customHeight="1">
      <c r="B289" s="25">
        <v>44075</v>
      </c>
      <c r="C289" s="26">
        <v>52597</v>
      </c>
      <c r="D289" s="10">
        <v>280</v>
      </c>
      <c r="E289" s="27">
        <v>8522</v>
      </c>
      <c r="F289" s="158"/>
      <c r="G289" s="57"/>
      <c r="H289" s="57"/>
      <c r="I289" s="58">
        <v>6358509.228535</v>
      </c>
      <c r="J289" s="57"/>
      <c r="K289" s="57"/>
      <c r="L289" s="57"/>
      <c r="M289" s="10">
        <v>3987409.9601715626</v>
      </c>
      <c r="N289" s="10">
        <v>1980037.6800754506</v>
      </c>
      <c r="O289" s="10">
        <v>616484.5950510176</v>
      </c>
      <c r="P289" s="1"/>
    </row>
    <row r="290" spans="2:16" ht="11.25" customHeight="1">
      <c r="B290" s="25">
        <v>44075</v>
      </c>
      <c r="C290" s="26">
        <v>52628</v>
      </c>
      <c r="D290" s="10">
        <v>281</v>
      </c>
      <c r="E290" s="27">
        <v>8553</v>
      </c>
      <c r="F290" s="158"/>
      <c r="G290" s="57"/>
      <c r="H290" s="57"/>
      <c r="I290" s="58">
        <v>5697633.786163</v>
      </c>
      <c r="J290" s="57"/>
      <c r="K290" s="57"/>
      <c r="L290" s="57"/>
      <c r="M290" s="10">
        <v>3566916.100025797</v>
      </c>
      <c r="N290" s="10">
        <v>1766727.4328068155</v>
      </c>
      <c r="O290" s="10">
        <v>547740.6160983774</v>
      </c>
      <c r="P290" s="1"/>
    </row>
    <row r="291" spans="2:16" ht="11.25" customHeight="1">
      <c r="B291" s="25">
        <v>44075</v>
      </c>
      <c r="C291" s="26">
        <v>52657</v>
      </c>
      <c r="D291" s="10">
        <v>282</v>
      </c>
      <c r="E291" s="27">
        <v>8582</v>
      </c>
      <c r="F291" s="158"/>
      <c r="G291" s="57"/>
      <c r="H291" s="57"/>
      <c r="I291" s="58">
        <v>5056883.158397</v>
      </c>
      <c r="J291" s="57"/>
      <c r="K291" s="57"/>
      <c r="L291" s="57"/>
      <c r="M291" s="10">
        <v>3160760.7474728036</v>
      </c>
      <c r="N291" s="10">
        <v>1561829.8667109373</v>
      </c>
      <c r="O291" s="10">
        <v>482297.1152001953</v>
      </c>
      <c r="P291" s="1"/>
    </row>
    <row r="292" spans="2:16" ht="11.25" customHeight="1">
      <c r="B292" s="25">
        <v>44075</v>
      </c>
      <c r="C292" s="26">
        <v>52688</v>
      </c>
      <c r="D292" s="10">
        <v>283</v>
      </c>
      <c r="E292" s="27">
        <v>8613</v>
      </c>
      <c r="F292" s="158"/>
      <c r="G292" s="57"/>
      <c r="H292" s="57"/>
      <c r="I292" s="58">
        <v>4430548.96522</v>
      </c>
      <c r="J292" s="57"/>
      <c r="K292" s="57"/>
      <c r="L292" s="57"/>
      <c r="M292" s="10">
        <v>2764579.1214642376</v>
      </c>
      <c r="N292" s="10">
        <v>1362590.0614306328</v>
      </c>
      <c r="O292" s="10">
        <v>418989.1504194957</v>
      </c>
      <c r="P292" s="1"/>
    </row>
    <row r="293" spans="2:16" ht="11.25" customHeight="1">
      <c r="B293" s="25">
        <v>44075</v>
      </c>
      <c r="C293" s="26">
        <v>52718</v>
      </c>
      <c r="D293" s="10">
        <v>284</v>
      </c>
      <c r="E293" s="27">
        <v>8643</v>
      </c>
      <c r="F293" s="158"/>
      <c r="G293" s="57"/>
      <c r="H293" s="57"/>
      <c r="I293" s="58">
        <v>3826414.385794</v>
      </c>
      <c r="J293" s="57"/>
      <c r="K293" s="57"/>
      <c r="L293" s="57"/>
      <c r="M293" s="10">
        <v>2383691.48022095</v>
      </c>
      <c r="N293" s="10">
        <v>1171968.677250663</v>
      </c>
      <c r="O293" s="10">
        <v>358896.85145754763</v>
      </c>
      <c r="P293" s="1"/>
    </row>
    <row r="294" spans="2:16" ht="11.25" customHeight="1">
      <c r="B294" s="25">
        <v>44075</v>
      </c>
      <c r="C294" s="26">
        <v>52749</v>
      </c>
      <c r="D294" s="10">
        <v>285</v>
      </c>
      <c r="E294" s="27">
        <v>8674</v>
      </c>
      <c r="F294" s="158"/>
      <c r="G294" s="57"/>
      <c r="H294" s="57"/>
      <c r="I294" s="58">
        <v>3269726.255559</v>
      </c>
      <c r="J294" s="57"/>
      <c r="K294" s="57"/>
      <c r="L294" s="57"/>
      <c r="M294" s="10">
        <v>2033444.0029729512</v>
      </c>
      <c r="N294" s="10">
        <v>997222.9633284122</v>
      </c>
      <c r="O294" s="10">
        <v>304090.27676637296</v>
      </c>
      <c r="P294" s="1"/>
    </row>
    <row r="295" spans="2:16" ht="11.25" customHeight="1">
      <c r="B295" s="25">
        <v>44075</v>
      </c>
      <c r="C295" s="26">
        <v>52779</v>
      </c>
      <c r="D295" s="10">
        <v>286</v>
      </c>
      <c r="E295" s="27">
        <v>8704</v>
      </c>
      <c r="F295" s="158"/>
      <c r="G295" s="57"/>
      <c r="H295" s="57"/>
      <c r="I295" s="58">
        <v>2754286.186102</v>
      </c>
      <c r="J295" s="57"/>
      <c r="K295" s="57"/>
      <c r="L295" s="57"/>
      <c r="M295" s="10">
        <v>1710080.0754962927</v>
      </c>
      <c r="N295" s="10">
        <v>836577.6687699499</v>
      </c>
      <c r="O295" s="10">
        <v>254057.8475502286</v>
      </c>
      <c r="P295" s="1"/>
    </row>
    <row r="296" spans="2:16" ht="11.25" customHeight="1">
      <c r="B296" s="25">
        <v>44075</v>
      </c>
      <c r="C296" s="26">
        <v>52810</v>
      </c>
      <c r="D296" s="10">
        <v>287</v>
      </c>
      <c r="E296" s="27">
        <v>8735</v>
      </c>
      <c r="F296" s="158"/>
      <c r="G296" s="57"/>
      <c r="H296" s="57"/>
      <c r="I296" s="58">
        <v>2316687.475207</v>
      </c>
      <c r="J296" s="57"/>
      <c r="K296" s="57"/>
      <c r="L296" s="57"/>
      <c r="M296" s="10">
        <v>1435944.3620318812</v>
      </c>
      <c r="N296" s="10">
        <v>700682.9120746872</v>
      </c>
      <c r="O296" s="10">
        <v>211887.08807867664</v>
      </c>
      <c r="P296" s="1"/>
    </row>
    <row r="297" spans="2:16" ht="11.25" customHeight="1">
      <c r="B297" s="25">
        <v>44075</v>
      </c>
      <c r="C297" s="26">
        <v>52841</v>
      </c>
      <c r="D297" s="10">
        <v>288</v>
      </c>
      <c r="E297" s="27">
        <v>8766</v>
      </c>
      <c r="F297" s="158"/>
      <c r="G297" s="57"/>
      <c r="H297" s="57"/>
      <c r="I297" s="58">
        <v>1949162.126404</v>
      </c>
      <c r="J297" s="57"/>
      <c r="K297" s="57"/>
      <c r="L297" s="57"/>
      <c r="M297" s="10">
        <v>1206093.3009767458</v>
      </c>
      <c r="N297" s="10">
        <v>587028.1283076609</v>
      </c>
      <c r="O297" s="10">
        <v>176765.90354959347</v>
      </c>
      <c r="P297" s="1"/>
    </row>
    <row r="298" spans="2:16" ht="11.25" customHeight="1">
      <c r="B298" s="25">
        <v>44075</v>
      </c>
      <c r="C298" s="26">
        <v>52871</v>
      </c>
      <c r="D298" s="10">
        <v>289</v>
      </c>
      <c r="E298" s="27">
        <v>8796</v>
      </c>
      <c r="F298" s="158"/>
      <c r="G298" s="57"/>
      <c r="H298" s="57"/>
      <c r="I298" s="58">
        <v>1674623.641739</v>
      </c>
      <c r="J298" s="57"/>
      <c r="K298" s="57"/>
      <c r="L298" s="57"/>
      <c r="M298" s="10">
        <v>1034514.8273000296</v>
      </c>
      <c r="N298" s="10">
        <v>502278.38972942374</v>
      </c>
      <c r="O298" s="10">
        <v>150626.0761070982</v>
      </c>
      <c r="P298" s="1"/>
    </row>
    <row r="299" spans="2:16" ht="11.25" customHeight="1">
      <c r="B299" s="25">
        <v>44075</v>
      </c>
      <c r="C299" s="26">
        <v>52902</v>
      </c>
      <c r="D299" s="10">
        <v>290</v>
      </c>
      <c r="E299" s="27">
        <v>8827</v>
      </c>
      <c r="F299" s="158"/>
      <c r="G299" s="57"/>
      <c r="H299" s="57"/>
      <c r="I299" s="58">
        <v>1448381.529026</v>
      </c>
      <c r="J299" s="57"/>
      <c r="K299" s="57"/>
      <c r="L299" s="57"/>
      <c r="M299" s="10">
        <v>893234.025845525</v>
      </c>
      <c r="N299" s="10">
        <v>432580.68574401404</v>
      </c>
      <c r="O299" s="10">
        <v>129175.28062557722</v>
      </c>
      <c r="P299" s="1"/>
    </row>
    <row r="300" spans="2:16" ht="11.25" customHeight="1">
      <c r="B300" s="25">
        <v>44075</v>
      </c>
      <c r="C300" s="26">
        <v>52932</v>
      </c>
      <c r="D300" s="10">
        <v>291</v>
      </c>
      <c r="E300" s="27">
        <v>8857</v>
      </c>
      <c r="F300" s="158"/>
      <c r="G300" s="57"/>
      <c r="H300" s="57"/>
      <c r="I300" s="58">
        <v>1248521.63017</v>
      </c>
      <c r="J300" s="57"/>
      <c r="K300" s="57"/>
      <c r="L300" s="57"/>
      <c r="M300" s="10">
        <v>768714.2142518283</v>
      </c>
      <c r="N300" s="10">
        <v>371361.216258037</v>
      </c>
      <c r="O300" s="10">
        <v>110439.62361817893</v>
      </c>
      <c r="P300" s="1"/>
    </row>
    <row r="301" spans="2:16" ht="11.25" customHeight="1">
      <c r="B301" s="25">
        <v>44075</v>
      </c>
      <c r="C301" s="26">
        <v>52963</v>
      </c>
      <c r="D301" s="10">
        <v>292</v>
      </c>
      <c r="E301" s="27">
        <v>8888</v>
      </c>
      <c r="F301" s="158"/>
      <c r="G301" s="57"/>
      <c r="H301" s="57"/>
      <c r="I301" s="58">
        <v>1104064.473173</v>
      </c>
      <c r="J301" s="57"/>
      <c r="K301" s="57"/>
      <c r="L301" s="57"/>
      <c r="M301" s="10">
        <v>678619.063095813</v>
      </c>
      <c r="N301" s="10">
        <v>327003.0338574773</v>
      </c>
      <c r="O301" s="10">
        <v>96835.98487502374</v>
      </c>
      <c r="P301" s="1"/>
    </row>
    <row r="302" spans="2:16" ht="11.25" customHeight="1">
      <c r="B302" s="25">
        <v>44075</v>
      </c>
      <c r="C302" s="26">
        <v>52994</v>
      </c>
      <c r="D302" s="10">
        <v>293</v>
      </c>
      <c r="E302" s="27">
        <v>8919</v>
      </c>
      <c r="F302" s="158"/>
      <c r="G302" s="57"/>
      <c r="H302" s="57"/>
      <c r="I302" s="58">
        <v>970566.954547</v>
      </c>
      <c r="J302" s="57"/>
      <c r="K302" s="57"/>
      <c r="L302" s="57"/>
      <c r="M302" s="10">
        <v>595552.290903058</v>
      </c>
      <c r="N302" s="10">
        <v>286246.19285918056</v>
      </c>
      <c r="O302" s="10">
        <v>84407.5569995256</v>
      </c>
      <c r="P302" s="1"/>
    </row>
    <row r="303" spans="2:16" ht="11.25" customHeight="1">
      <c r="B303" s="25">
        <v>44075</v>
      </c>
      <c r="C303" s="26">
        <v>53022</v>
      </c>
      <c r="D303" s="10">
        <v>294</v>
      </c>
      <c r="E303" s="27">
        <v>8947</v>
      </c>
      <c r="F303" s="158"/>
      <c r="G303" s="57"/>
      <c r="H303" s="57"/>
      <c r="I303" s="58">
        <v>845555.06141</v>
      </c>
      <c r="J303" s="57"/>
      <c r="K303" s="57"/>
      <c r="L303" s="57"/>
      <c r="M303" s="10">
        <v>518048.4940548455</v>
      </c>
      <c r="N303" s="10">
        <v>248422.7421423913</v>
      </c>
      <c r="O303" s="10">
        <v>72973.97004492565</v>
      </c>
      <c r="P303" s="1"/>
    </row>
    <row r="304" spans="2:16" ht="11.25" customHeight="1">
      <c r="B304" s="25">
        <v>44075</v>
      </c>
      <c r="C304" s="26">
        <v>53053</v>
      </c>
      <c r="D304" s="10">
        <v>295</v>
      </c>
      <c r="E304" s="27">
        <v>8978</v>
      </c>
      <c r="F304" s="158"/>
      <c r="G304" s="57"/>
      <c r="H304" s="57"/>
      <c r="I304" s="58">
        <v>735132.30981</v>
      </c>
      <c r="J304" s="57"/>
      <c r="K304" s="57"/>
      <c r="L304" s="57"/>
      <c r="M304" s="10">
        <v>449631.58570913936</v>
      </c>
      <c r="N304" s="10">
        <v>215066.04100370334</v>
      </c>
      <c r="O304" s="10">
        <v>62907.884811970485</v>
      </c>
      <c r="P304" s="1"/>
    </row>
    <row r="305" spans="2:16" ht="11.25" customHeight="1">
      <c r="B305" s="25">
        <v>44075</v>
      </c>
      <c r="C305" s="26">
        <v>53083</v>
      </c>
      <c r="D305" s="10">
        <v>296</v>
      </c>
      <c r="E305" s="27">
        <v>9008</v>
      </c>
      <c r="F305" s="158"/>
      <c r="G305" s="57"/>
      <c r="H305" s="57"/>
      <c r="I305" s="58">
        <v>649439.078083</v>
      </c>
      <c r="J305" s="57"/>
      <c r="K305" s="57"/>
      <c r="L305" s="57"/>
      <c r="M305" s="10">
        <v>396566.7324704894</v>
      </c>
      <c r="N305" s="10">
        <v>189217.40184137368</v>
      </c>
      <c r="O305" s="10">
        <v>55120.151254931574</v>
      </c>
      <c r="P305" s="1"/>
    </row>
    <row r="306" spans="2:16" ht="11.25" customHeight="1">
      <c r="B306" s="25">
        <v>44075</v>
      </c>
      <c r="C306" s="26">
        <v>53114</v>
      </c>
      <c r="D306" s="10">
        <v>297</v>
      </c>
      <c r="E306" s="27">
        <v>9039</v>
      </c>
      <c r="F306" s="158"/>
      <c r="G306" s="57"/>
      <c r="H306" s="57"/>
      <c r="I306" s="58">
        <v>616349.524134</v>
      </c>
      <c r="J306" s="57"/>
      <c r="K306" s="57"/>
      <c r="L306" s="57"/>
      <c r="M306" s="10">
        <v>375722.9344039914</v>
      </c>
      <c r="N306" s="10">
        <v>178816.08999510598</v>
      </c>
      <c r="O306" s="10">
        <v>51869.55710102111</v>
      </c>
      <c r="P306" s="1"/>
    </row>
    <row r="307" spans="2:16" ht="11.25" customHeight="1">
      <c r="B307" s="25">
        <v>44075</v>
      </c>
      <c r="C307" s="26">
        <v>53144</v>
      </c>
      <c r="D307" s="10">
        <v>298</v>
      </c>
      <c r="E307" s="27">
        <v>9069</v>
      </c>
      <c r="F307" s="158"/>
      <c r="G307" s="57"/>
      <c r="H307" s="57"/>
      <c r="I307" s="58">
        <v>598562.44</v>
      </c>
      <c r="J307" s="57"/>
      <c r="K307" s="57"/>
      <c r="L307" s="57"/>
      <c r="M307" s="10">
        <v>364281.11912261805</v>
      </c>
      <c r="N307" s="10">
        <v>172943.9278165463</v>
      </c>
      <c r="O307" s="10">
        <v>49960.56568078007</v>
      </c>
      <c r="P307" s="1"/>
    </row>
    <row r="308" spans="2:16" ht="11.25" customHeight="1">
      <c r="B308" s="25">
        <v>44075</v>
      </c>
      <c r="C308" s="26">
        <v>53175</v>
      </c>
      <c r="D308" s="10">
        <v>299</v>
      </c>
      <c r="E308" s="27">
        <v>9100</v>
      </c>
      <c r="F308" s="158"/>
      <c r="G308" s="57"/>
      <c r="H308" s="57"/>
      <c r="I308" s="58">
        <v>584096.44</v>
      </c>
      <c r="J308" s="57"/>
      <c r="K308" s="57"/>
      <c r="L308" s="57"/>
      <c r="M308" s="10">
        <v>354874.2921055155</v>
      </c>
      <c r="N308" s="10">
        <v>168049.5245958816</v>
      </c>
      <c r="O308" s="10">
        <v>48341.03411124299</v>
      </c>
      <c r="P308" s="1"/>
    </row>
    <row r="309" spans="2:16" ht="11.25" customHeight="1">
      <c r="B309" s="25">
        <v>44075</v>
      </c>
      <c r="C309" s="26">
        <v>53206</v>
      </c>
      <c r="D309" s="10">
        <v>300</v>
      </c>
      <c r="E309" s="27">
        <v>9131</v>
      </c>
      <c r="F309" s="158"/>
      <c r="G309" s="57"/>
      <c r="H309" s="57"/>
      <c r="I309" s="58">
        <v>571397.09</v>
      </c>
      <c r="J309" s="57"/>
      <c r="K309" s="57"/>
      <c r="L309" s="57"/>
      <c r="M309" s="10">
        <v>346569.85391226754</v>
      </c>
      <c r="N309" s="10">
        <v>163699.60261608768</v>
      </c>
      <c r="O309" s="10">
        <v>46890.287236928096</v>
      </c>
      <c r="P309" s="1"/>
    </row>
    <row r="310" spans="2:16" ht="11.25" customHeight="1">
      <c r="B310" s="25">
        <v>44075</v>
      </c>
      <c r="C310" s="26">
        <v>53236</v>
      </c>
      <c r="D310" s="10">
        <v>301</v>
      </c>
      <c r="E310" s="27">
        <v>9161</v>
      </c>
      <c r="F310" s="158"/>
      <c r="G310" s="57"/>
      <c r="H310" s="57"/>
      <c r="I310" s="58">
        <v>559586.12</v>
      </c>
      <c r="J310" s="57"/>
      <c r="K310" s="57"/>
      <c r="L310" s="57"/>
      <c r="M310" s="10">
        <v>338849.0349215769</v>
      </c>
      <c r="N310" s="10">
        <v>159658.80053752806</v>
      </c>
      <c r="O310" s="10">
        <v>45545.367810597636</v>
      </c>
      <c r="P310" s="1"/>
    </row>
    <row r="311" spans="2:16" ht="11.25" customHeight="1">
      <c r="B311" s="25">
        <v>44075</v>
      </c>
      <c r="C311" s="26">
        <v>53267</v>
      </c>
      <c r="D311" s="10">
        <v>302</v>
      </c>
      <c r="E311" s="27">
        <v>9192</v>
      </c>
      <c r="F311" s="158"/>
      <c r="G311" s="57"/>
      <c r="H311" s="57"/>
      <c r="I311" s="58">
        <v>548253.29</v>
      </c>
      <c r="J311" s="57"/>
      <c r="K311" s="57"/>
      <c r="L311" s="57"/>
      <c r="M311" s="10">
        <v>331423.53476316284</v>
      </c>
      <c r="N311" s="10">
        <v>155762.90813646922</v>
      </c>
      <c r="O311" s="10">
        <v>44245.79654287577</v>
      </c>
      <c r="P311" s="1"/>
    </row>
    <row r="312" spans="2:16" ht="11.25" customHeight="1">
      <c r="B312" s="25">
        <v>44075</v>
      </c>
      <c r="C312" s="26">
        <v>53297</v>
      </c>
      <c r="D312" s="10">
        <v>303</v>
      </c>
      <c r="E312" s="27">
        <v>9222</v>
      </c>
      <c r="F312" s="158"/>
      <c r="G312" s="57"/>
      <c r="H312" s="57"/>
      <c r="I312" s="58">
        <v>538073.89</v>
      </c>
      <c r="J312" s="57"/>
      <c r="K312" s="57"/>
      <c r="L312" s="57"/>
      <c r="M312" s="10">
        <v>324736.10495966853</v>
      </c>
      <c r="N312" s="10">
        <v>152244.3017196645</v>
      </c>
      <c r="O312" s="10">
        <v>43069.031026364406</v>
      </c>
      <c r="P312" s="1"/>
    </row>
    <row r="313" spans="2:16" ht="11.25" customHeight="1">
      <c r="B313" s="25">
        <v>44075</v>
      </c>
      <c r="C313" s="26">
        <v>53328</v>
      </c>
      <c r="D313" s="10">
        <v>304</v>
      </c>
      <c r="E313" s="27">
        <v>9253</v>
      </c>
      <c r="F313" s="158"/>
      <c r="G313" s="57"/>
      <c r="H313" s="57"/>
      <c r="I313" s="58">
        <v>527873.87</v>
      </c>
      <c r="J313" s="57"/>
      <c r="K313" s="57"/>
      <c r="L313" s="57"/>
      <c r="M313" s="10">
        <v>318039.8958768395</v>
      </c>
      <c r="N313" s="10">
        <v>148725.74903035897</v>
      </c>
      <c r="O313" s="10">
        <v>41895.4480045094</v>
      </c>
      <c r="P313" s="1"/>
    </row>
    <row r="314" spans="2:16" ht="11.25" customHeight="1">
      <c r="B314" s="25">
        <v>44075</v>
      </c>
      <c r="C314" s="26">
        <v>53359</v>
      </c>
      <c r="D314" s="10">
        <v>305</v>
      </c>
      <c r="E314" s="27">
        <v>9284</v>
      </c>
      <c r="F314" s="158"/>
      <c r="G314" s="57"/>
      <c r="H314" s="57"/>
      <c r="I314" s="58">
        <v>518455.31</v>
      </c>
      <c r="J314" s="57"/>
      <c r="K314" s="57"/>
      <c r="L314" s="57"/>
      <c r="M314" s="10">
        <v>311835.49218144297</v>
      </c>
      <c r="N314" s="10">
        <v>145453.50766808123</v>
      </c>
      <c r="O314" s="10">
        <v>40800.12489006788</v>
      </c>
      <c r="P314" s="1"/>
    </row>
    <row r="315" spans="2:16" ht="11.25" customHeight="1">
      <c r="B315" s="25">
        <v>44075</v>
      </c>
      <c r="C315" s="26">
        <v>53387</v>
      </c>
      <c r="D315" s="10">
        <v>306</v>
      </c>
      <c r="E315" s="27">
        <v>9312</v>
      </c>
      <c r="F315" s="158"/>
      <c r="G315" s="57"/>
      <c r="H315" s="57"/>
      <c r="I315" s="58">
        <v>509480.69</v>
      </c>
      <c r="J315" s="57"/>
      <c r="K315" s="57"/>
      <c r="L315" s="57"/>
      <c r="M315" s="10">
        <v>305968.0426485293</v>
      </c>
      <c r="N315" s="10">
        <v>142388.80312772896</v>
      </c>
      <c r="O315" s="10">
        <v>39787.63675146912</v>
      </c>
      <c r="P315" s="1"/>
    </row>
    <row r="316" spans="2:16" ht="11.25" customHeight="1">
      <c r="B316" s="25">
        <v>44075</v>
      </c>
      <c r="C316" s="26">
        <v>53418</v>
      </c>
      <c r="D316" s="10">
        <v>307</v>
      </c>
      <c r="E316" s="27">
        <v>9343</v>
      </c>
      <c r="F316" s="158"/>
      <c r="G316" s="57"/>
      <c r="H316" s="57"/>
      <c r="I316" s="58">
        <v>500939.68</v>
      </c>
      <c r="J316" s="57"/>
      <c r="K316" s="57"/>
      <c r="L316" s="57"/>
      <c r="M316" s="10">
        <v>300328.50413151085</v>
      </c>
      <c r="N316" s="10">
        <v>139408.87326261782</v>
      </c>
      <c r="O316" s="10">
        <v>38789.96087189029</v>
      </c>
      <c r="P316" s="1"/>
    </row>
    <row r="317" spans="2:16" ht="11.25" customHeight="1">
      <c r="B317" s="25">
        <v>44075</v>
      </c>
      <c r="C317" s="26">
        <v>53448</v>
      </c>
      <c r="D317" s="10">
        <v>308</v>
      </c>
      <c r="E317" s="27">
        <v>9373</v>
      </c>
      <c r="F317" s="158"/>
      <c r="G317" s="57"/>
      <c r="H317" s="57"/>
      <c r="I317" s="58">
        <v>492382.17</v>
      </c>
      <c r="J317" s="57"/>
      <c r="K317" s="57"/>
      <c r="L317" s="57"/>
      <c r="M317" s="10">
        <v>294713.477754628</v>
      </c>
      <c r="N317" s="10">
        <v>136465.7381930026</v>
      </c>
      <c r="O317" s="10">
        <v>37815.39460567508</v>
      </c>
      <c r="P317" s="1"/>
    </row>
    <row r="318" spans="2:16" ht="11.25" customHeight="1">
      <c r="B318" s="25">
        <v>44075</v>
      </c>
      <c r="C318" s="26">
        <v>53479</v>
      </c>
      <c r="D318" s="10">
        <v>309</v>
      </c>
      <c r="E318" s="27">
        <v>9404</v>
      </c>
      <c r="F318" s="158"/>
      <c r="G318" s="57"/>
      <c r="H318" s="57"/>
      <c r="I318" s="58">
        <v>483808.03</v>
      </c>
      <c r="J318" s="57"/>
      <c r="K318" s="57"/>
      <c r="L318" s="57"/>
      <c r="M318" s="10">
        <v>289090.30723901174</v>
      </c>
      <c r="N318" s="10">
        <v>133521.51610890022</v>
      </c>
      <c r="O318" s="10">
        <v>36842.82153896975</v>
      </c>
      <c r="P318" s="1"/>
    </row>
    <row r="319" spans="2:16" ht="11.25" customHeight="1">
      <c r="B319" s="25">
        <v>44075</v>
      </c>
      <c r="C319" s="26">
        <v>53509</v>
      </c>
      <c r="D319" s="10">
        <v>310</v>
      </c>
      <c r="E319" s="27">
        <v>9434</v>
      </c>
      <c r="F319" s="158"/>
      <c r="G319" s="57"/>
      <c r="H319" s="57"/>
      <c r="I319" s="58">
        <v>475217.32</v>
      </c>
      <c r="J319" s="57"/>
      <c r="K319" s="57"/>
      <c r="L319" s="57"/>
      <c r="M319" s="10">
        <v>283491.00238269777</v>
      </c>
      <c r="N319" s="10">
        <v>130613.11021501952</v>
      </c>
      <c r="O319" s="10">
        <v>35892.563884737705</v>
      </c>
      <c r="P319" s="1"/>
    </row>
    <row r="320" spans="2:16" ht="11.25" customHeight="1">
      <c r="B320" s="25">
        <v>44075</v>
      </c>
      <c r="C320" s="26">
        <v>53540</v>
      </c>
      <c r="D320" s="10">
        <v>311</v>
      </c>
      <c r="E320" s="27">
        <v>9465</v>
      </c>
      <c r="F320" s="158"/>
      <c r="G320" s="57"/>
      <c r="H320" s="57"/>
      <c r="I320" s="58">
        <v>466609.99</v>
      </c>
      <c r="J320" s="57"/>
      <c r="K320" s="57"/>
      <c r="L320" s="57"/>
      <c r="M320" s="10">
        <v>277884.18479659816</v>
      </c>
      <c r="N320" s="10">
        <v>127704.26887988175</v>
      </c>
      <c r="O320" s="10">
        <v>34944.57359806985</v>
      </c>
      <c r="P320" s="1"/>
    </row>
    <row r="321" spans="2:16" ht="11.25" customHeight="1">
      <c r="B321" s="25">
        <v>44075</v>
      </c>
      <c r="C321" s="26">
        <v>53571</v>
      </c>
      <c r="D321" s="10">
        <v>312</v>
      </c>
      <c r="E321" s="27">
        <v>9496</v>
      </c>
      <c r="F321" s="158"/>
      <c r="G321" s="57"/>
      <c r="H321" s="57"/>
      <c r="I321" s="58">
        <v>457985.91</v>
      </c>
      <c r="J321" s="57"/>
      <c r="K321" s="57"/>
      <c r="L321" s="57"/>
      <c r="M321" s="10">
        <v>272285.61250631465</v>
      </c>
      <c r="N321" s="10">
        <v>124813.15788297006</v>
      </c>
      <c r="O321" s="10">
        <v>34008.80103709629</v>
      </c>
      <c r="P321" s="1"/>
    </row>
    <row r="322" spans="2:16" ht="11.25" customHeight="1">
      <c r="B322" s="25">
        <v>44075</v>
      </c>
      <c r="C322" s="26">
        <v>53601</v>
      </c>
      <c r="D322" s="10">
        <v>313</v>
      </c>
      <c r="E322" s="27">
        <v>9526</v>
      </c>
      <c r="F322" s="158"/>
      <c r="G322" s="57"/>
      <c r="H322" s="57"/>
      <c r="I322" s="58">
        <v>449345.1</v>
      </c>
      <c r="J322" s="57"/>
      <c r="K322" s="57"/>
      <c r="L322" s="57"/>
      <c r="M322" s="10">
        <v>266709.9066705876</v>
      </c>
      <c r="N322" s="10">
        <v>121956.39889981778</v>
      </c>
      <c r="O322" s="10">
        <v>33094.180068160545</v>
      </c>
      <c r="P322" s="1"/>
    </row>
    <row r="323" spans="2:16" ht="11.25" customHeight="1">
      <c r="B323" s="25">
        <v>44075</v>
      </c>
      <c r="C323" s="26">
        <v>53632</v>
      </c>
      <c r="D323" s="10">
        <v>314</v>
      </c>
      <c r="E323" s="27">
        <v>9557</v>
      </c>
      <c r="F323" s="158"/>
      <c r="G323" s="57"/>
      <c r="H323" s="57"/>
      <c r="I323" s="58">
        <v>440685.7</v>
      </c>
      <c r="J323" s="57"/>
      <c r="K323" s="57"/>
      <c r="L323" s="57"/>
      <c r="M323" s="10">
        <v>261126.45592426907</v>
      </c>
      <c r="N323" s="10">
        <v>119099.62992787005</v>
      </c>
      <c r="O323" s="10">
        <v>32182.07666287731</v>
      </c>
      <c r="P323" s="1"/>
    </row>
    <row r="324" spans="2:16" ht="11.25" customHeight="1">
      <c r="B324" s="25">
        <v>44075</v>
      </c>
      <c r="C324" s="26">
        <v>53662</v>
      </c>
      <c r="D324" s="10">
        <v>315</v>
      </c>
      <c r="E324" s="27">
        <v>9587</v>
      </c>
      <c r="F324" s="158"/>
      <c r="G324" s="57"/>
      <c r="H324" s="57"/>
      <c r="I324" s="58">
        <v>433881.7</v>
      </c>
      <c r="J324" s="57"/>
      <c r="K324" s="57"/>
      <c r="L324" s="57"/>
      <c r="M324" s="10">
        <v>256672.77724657016</v>
      </c>
      <c r="N324" s="10">
        <v>116780.17310510212</v>
      </c>
      <c r="O324" s="10">
        <v>31425.981548113537</v>
      </c>
      <c r="P324" s="1"/>
    </row>
    <row r="325" spans="2:16" ht="11.25" customHeight="1">
      <c r="B325" s="25">
        <v>44075</v>
      </c>
      <c r="C325" s="26">
        <v>53693</v>
      </c>
      <c r="D325" s="10">
        <v>316</v>
      </c>
      <c r="E325" s="27">
        <v>9618</v>
      </c>
      <c r="F325" s="158"/>
      <c r="G325" s="57"/>
      <c r="H325" s="57"/>
      <c r="I325" s="58">
        <v>177064.07</v>
      </c>
      <c r="J325" s="57"/>
      <c r="K325" s="57"/>
      <c r="L325" s="57"/>
      <c r="M325" s="10">
        <v>0</v>
      </c>
      <c r="N325" s="10">
        <v>0</v>
      </c>
      <c r="O325" s="10">
        <v>0</v>
      </c>
      <c r="P325" s="1"/>
    </row>
    <row r="326" spans="2:16" ht="11.25" customHeight="1">
      <c r="B326" s="25">
        <v>44075</v>
      </c>
      <c r="C326" s="26">
        <v>53724</v>
      </c>
      <c r="D326" s="10">
        <v>317</v>
      </c>
      <c r="E326" s="27">
        <v>9649</v>
      </c>
      <c r="F326" s="158"/>
      <c r="G326" s="57"/>
      <c r="H326" s="57"/>
      <c r="I326" s="58">
        <v>120232.78</v>
      </c>
      <c r="J326" s="57"/>
      <c r="K326" s="57"/>
      <c r="L326" s="57"/>
      <c r="M326" s="10">
        <v>70885.42110231606</v>
      </c>
      <c r="N326" s="10">
        <v>32087.39158695919</v>
      </c>
      <c r="O326" s="10">
        <v>8561.845565607686</v>
      </c>
      <c r="P326" s="1"/>
    </row>
    <row r="327" spans="2:16" ht="11.25" customHeight="1">
      <c r="B327" s="25">
        <v>44075</v>
      </c>
      <c r="C327" s="26">
        <v>53752</v>
      </c>
      <c r="D327" s="10">
        <v>318</v>
      </c>
      <c r="E327" s="27">
        <v>9677</v>
      </c>
      <c r="F327" s="158"/>
      <c r="G327" s="57"/>
      <c r="H327" s="57"/>
      <c r="I327" s="58">
        <v>113387.79</v>
      </c>
      <c r="J327" s="57"/>
      <c r="K327" s="57"/>
      <c r="L327" s="57"/>
      <c r="M327" s="10">
        <v>66747.41461991314</v>
      </c>
      <c r="N327" s="10">
        <v>30144.845012049558</v>
      </c>
      <c r="O327" s="10">
        <v>8012.73984003656</v>
      </c>
      <c r="P327" s="1"/>
    </row>
    <row r="328" spans="2:16" ht="11.25" customHeight="1">
      <c r="B328" s="25">
        <v>44075</v>
      </c>
      <c r="C328" s="26">
        <v>53783</v>
      </c>
      <c r="D328" s="10">
        <v>319</v>
      </c>
      <c r="E328" s="27">
        <v>9708</v>
      </c>
      <c r="F328" s="158"/>
      <c r="G328" s="57"/>
      <c r="H328" s="57"/>
      <c r="I328" s="58">
        <v>107278.26</v>
      </c>
      <c r="J328" s="57"/>
      <c r="K328" s="57"/>
      <c r="L328" s="57"/>
      <c r="M328" s="10">
        <v>63043.83993342497</v>
      </c>
      <c r="N328" s="10">
        <v>28399.804955146028</v>
      </c>
      <c r="O328" s="10">
        <v>7516.9206163554645</v>
      </c>
      <c r="P328" s="1"/>
    </row>
    <row r="329" spans="2:16" ht="11.25" customHeight="1">
      <c r="B329" s="25">
        <v>44075</v>
      </c>
      <c r="C329" s="26">
        <v>53813</v>
      </c>
      <c r="D329" s="10">
        <v>320</v>
      </c>
      <c r="E329" s="27">
        <v>9738</v>
      </c>
      <c r="F329" s="158"/>
      <c r="G329" s="57"/>
      <c r="H329" s="57"/>
      <c r="I329" s="58">
        <v>101660.82</v>
      </c>
      <c r="J329" s="57"/>
      <c r="K329" s="57"/>
      <c r="L329" s="57"/>
      <c r="M329" s="10">
        <v>59644.59660121289</v>
      </c>
      <c r="N329" s="10">
        <v>26802.39310662507</v>
      </c>
      <c r="O329" s="10">
        <v>7065.034102837908</v>
      </c>
      <c r="P329" s="1"/>
    </row>
    <row r="330" spans="2:16" ht="11.25" customHeight="1">
      <c r="B330" s="25">
        <v>44075</v>
      </c>
      <c r="C330" s="26">
        <v>53844</v>
      </c>
      <c r="D330" s="10">
        <v>321</v>
      </c>
      <c r="E330" s="27">
        <v>9769</v>
      </c>
      <c r="F330" s="158"/>
      <c r="G330" s="57"/>
      <c r="H330" s="57"/>
      <c r="I330" s="58">
        <v>97123.37</v>
      </c>
      <c r="J330" s="57"/>
      <c r="K330" s="57"/>
      <c r="L330" s="57"/>
      <c r="M330" s="10">
        <v>56885.819570130945</v>
      </c>
      <c r="N330" s="10">
        <v>25497.674892094565</v>
      </c>
      <c r="O330" s="10">
        <v>6692.646535096966</v>
      </c>
      <c r="P330" s="1"/>
    </row>
    <row r="331" spans="2:16" ht="11.25" customHeight="1">
      <c r="B331" s="25">
        <v>44075</v>
      </c>
      <c r="C331" s="26">
        <v>53874</v>
      </c>
      <c r="D331" s="10">
        <v>322</v>
      </c>
      <c r="E331" s="27">
        <v>9799</v>
      </c>
      <c r="F331" s="158"/>
      <c r="G331" s="57"/>
      <c r="H331" s="57"/>
      <c r="I331" s="58">
        <v>92577.19</v>
      </c>
      <c r="J331" s="57"/>
      <c r="K331" s="57"/>
      <c r="L331" s="57"/>
      <c r="M331" s="10">
        <v>54134.08881447495</v>
      </c>
      <c r="N331" s="10">
        <v>24204.5581073361</v>
      </c>
      <c r="O331" s="10">
        <v>6327.185266455497</v>
      </c>
      <c r="P331" s="1"/>
    </row>
    <row r="332" spans="2:16" ht="11.25" customHeight="1">
      <c r="B332" s="25">
        <v>44075</v>
      </c>
      <c r="C332" s="26">
        <v>53905</v>
      </c>
      <c r="D332" s="10">
        <v>323</v>
      </c>
      <c r="E332" s="27">
        <v>9830</v>
      </c>
      <c r="F332" s="158"/>
      <c r="G332" s="57"/>
      <c r="H332" s="57"/>
      <c r="I332" s="58">
        <v>88022.3</v>
      </c>
      <c r="J332" s="57"/>
      <c r="K332" s="57"/>
      <c r="L332" s="57"/>
      <c r="M332" s="10">
        <v>51383.33969040079</v>
      </c>
      <c r="N332" s="10">
        <v>22916.207612228074</v>
      </c>
      <c r="O332" s="10">
        <v>5965.031763785565</v>
      </c>
      <c r="P332" s="1"/>
    </row>
    <row r="333" spans="2:16" ht="11.25" customHeight="1">
      <c r="B333" s="25">
        <v>44075</v>
      </c>
      <c r="C333" s="26">
        <v>53936</v>
      </c>
      <c r="D333" s="10">
        <v>324</v>
      </c>
      <c r="E333" s="27">
        <v>9861</v>
      </c>
      <c r="F333" s="158"/>
      <c r="G333" s="57"/>
      <c r="H333" s="57"/>
      <c r="I333" s="58">
        <v>83457.23</v>
      </c>
      <c r="J333" s="57"/>
      <c r="K333" s="57"/>
      <c r="L333" s="57"/>
      <c r="M333" s="10">
        <v>48635.83325559142</v>
      </c>
      <c r="N333" s="10">
        <v>21635.69615884492</v>
      </c>
      <c r="O333" s="10">
        <v>5607.864427785736</v>
      </c>
      <c r="P333" s="1"/>
    </row>
    <row r="334" spans="2:16" ht="11.25" customHeight="1">
      <c r="B334" s="25">
        <v>44075</v>
      </c>
      <c r="C334" s="26">
        <v>53966</v>
      </c>
      <c r="D334" s="10">
        <v>325</v>
      </c>
      <c r="E334" s="27">
        <v>9891</v>
      </c>
      <c r="F334" s="158"/>
      <c r="G334" s="57"/>
      <c r="H334" s="57"/>
      <c r="I334" s="58">
        <v>79566.56</v>
      </c>
      <c r="J334" s="57"/>
      <c r="K334" s="57"/>
      <c r="L334" s="57"/>
      <c r="M334" s="10">
        <v>46292.38295670849</v>
      </c>
      <c r="N334" s="10">
        <v>20542.524681685456</v>
      </c>
      <c r="O334" s="10">
        <v>5302.6935939606965</v>
      </c>
      <c r="P334" s="1"/>
    </row>
    <row r="335" spans="2:16" ht="11.25" customHeight="1">
      <c r="B335" s="25">
        <v>44075</v>
      </c>
      <c r="C335" s="26">
        <v>53997</v>
      </c>
      <c r="D335" s="10">
        <v>326</v>
      </c>
      <c r="E335" s="27">
        <v>9922</v>
      </c>
      <c r="F335" s="158"/>
      <c r="G335" s="57"/>
      <c r="H335" s="57"/>
      <c r="I335" s="58">
        <v>75668.07</v>
      </c>
      <c r="J335" s="57"/>
      <c r="K335" s="57"/>
      <c r="L335" s="57"/>
      <c r="M335" s="10">
        <v>43949.545792507</v>
      </c>
      <c r="N335" s="10">
        <v>19453.276703514275</v>
      </c>
      <c r="O335" s="10">
        <v>5000.254384507894</v>
      </c>
      <c r="P335" s="1"/>
    </row>
    <row r="336" spans="2:16" ht="11.25" customHeight="1">
      <c r="B336" s="25">
        <v>44075</v>
      </c>
      <c r="C336" s="26">
        <v>54027</v>
      </c>
      <c r="D336" s="10">
        <v>327</v>
      </c>
      <c r="E336" s="27">
        <v>9952</v>
      </c>
      <c r="F336" s="158"/>
      <c r="G336" s="57"/>
      <c r="H336" s="57"/>
      <c r="I336" s="58">
        <v>71760.72</v>
      </c>
      <c r="J336" s="57"/>
      <c r="K336" s="57"/>
      <c r="L336" s="57"/>
      <c r="M336" s="10">
        <v>41611.663902355795</v>
      </c>
      <c r="N336" s="10">
        <v>18373.133153895433</v>
      </c>
      <c r="O336" s="10">
        <v>4703.256247048408</v>
      </c>
      <c r="P336" s="1"/>
    </row>
    <row r="337" spans="2:16" ht="11.25" customHeight="1">
      <c r="B337" s="25">
        <v>44075</v>
      </c>
      <c r="C337" s="26">
        <v>54058</v>
      </c>
      <c r="D337" s="10">
        <v>328</v>
      </c>
      <c r="E337" s="27">
        <v>9983</v>
      </c>
      <c r="F337" s="158"/>
      <c r="G337" s="57"/>
      <c r="H337" s="57"/>
      <c r="I337" s="58">
        <v>68123.3</v>
      </c>
      <c r="J337" s="57"/>
      <c r="K337" s="57"/>
      <c r="L337" s="57"/>
      <c r="M337" s="10">
        <v>39435.44549262919</v>
      </c>
      <c r="N337" s="10">
        <v>17367.966974490937</v>
      </c>
      <c r="O337" s="10">
        <v>4427.1172351181585</v>
      </c>
      <c r="P337" s="1"/>
    </row>
    <row r="338" spans="2:16" ht="11.25" customHeight="1">
      <c r="B338" s="25">
        <v>44075</v>
      </c>
      <c r="C338" s="26">
        <v>54089</v>
      </c>
      <c r="D338" s="10">
        <v>329</v>
      </c>
      <c r="E338" s="27">
        <v>10014</v>
      </c>
      <c r="F338" s="158"/>
      <c r="G338" s="57"/>
      <c r="H338" s="57"/>
      <c r="I338" s="58">
        <v>64479.23</v>
      </c>
      <c r="J338" s="57"/>
      <c r="K338" s="57"/>
      <c r="L338" s="57"/>
      <c r="M338" s="10">
        <v>37262.64638968714</v>
      </c>
      <c r="N338" s="10">
        <v>16369.29673310258</v>
      </c>
      <c r="O338" s="10">
        <v>4154.8818556071465</v>
      </c>
      <c r="P338" s="1"/>
    </row>
    <row r="339" spans="2:16" ht="11.25" customHeight="1">
      <c r="B339" s="25">
        <v>44075</v>
      </c>
      <c r="C339" s="26">
        <v>54118</v>
      </c>
      <c r="D339" s="10">
        <v>330</v>
      </c>
      <c r="E339" s="27">
        <v>10043</v>
      </c>
      <c r="F339" s="158"/>
      <c r="G339" s="57"/>
      <c r="H339" s="57"/>
      <c r="I339" s="58">
        <v>60828.43</v>
      </c>
      <c r="J339" s="57"/>
      <c r="K339" s="57"/>
      <c r="L339" s="57"/>
      <c r="M339" s="10">
        <v>35097.0651352333</v>
      </c>
      <c r="N339" s="10">
        <v>15381.28324083913</v>
      </c>
      <c r="O339" s="10">
        <v>3888.6313636442333</v>
      </c>
      <c r="P339" s="1"/>
    </row>
    <row r="340" spans="2:16" ht="11.25" customHeight="1">
      <c r="B340" s="25">
        <v>44075</v>
      </c>
      <c r="C340" s="26">
        <v>54149</v>
      </c>
      <c r="D340" s="10">
        <v>331</v>
      </c>
      <c r="E340" s="27">
        <v>10074</v>
      </c>
      <c r="F340" s="158"/>
      <c r="G340" s="57"/>
      <c r="H340" s="57"/>
      <c r="I340" s="58">
        <v>57170.94</v>
      </c>
      <c r="J340" s="57"/>
      <c r="K340" s="57"/>
      <c r="L340" s="57"/>
      <c r="M340" s="10">
        <v>32930.801895027806</v>
      </c>
      <c r="N340" s="10">
        <v>14395.21537920855</v>
      </c>
      <c r="O340" s="10">
        <v>3623.923253413898</v>
      </c>
      <c r="P340" s="1"/>
    </row>
    <row r="341" spans="2:16" ht="11.25" customHeight="1">
      <c r="B341" s="25">
        <v>44075</v>
      </c>
      <c r="C341" s="26">
        <v>54179</v>
      </c>
      <c r="D341" s="10">
        <v>332</v>
      </c>
      <c r="E341" s="27">
        <v>10104</v>
      </c>
      <c r="F341" s="158"/>
      <c r="G341" s="57"/>
      <c r="H341" s="57"/>
      <c r="I341" s="58">
        <v>53506.71</v>
      </c>
      <c r="J341" s="57"/>
      <c r="K341" s="57"/>
      <c r="L341" s="57"/>
      <c r="M341" s="10">
        <v>30769.59513348117</v>
      </c>
      <c r="N341" s="10">
        <v>13417.370426965257</v>
      </c>
      <c r="O341" s="10">
        <v>3363.909613422568</v>
      </c>
      <c r="P341" s="1"/>
    </row>
    <row r="342" spans="2:16" ht="11.25" customHeight="1">
      <c r="B342" s="25">
        <v>44075</v>
      </c>
      <c r="C342" s="26">
        <v>54210</v>
      </c>
      <c r="D342" s="10">
        <v>333</v>
      </c>
      <c r="E342" s="27">
        <v>10135</v>
      </c>
      <c r="F342" s="158"/>
      <c r="G342" s="57"/>
      <c r="H342" s="57"/>
      <c r="I342" s="58">
        <v>49835.72</v>
      </c>
      <c r="J342" s="57"/>
      <c r="K342" s="57"/>
      <c r="L342" s="57"/>
      <c r="M342" s="10">
        <v>28609.946779234986</v>
      </c>
      <c r="N342" s="10">
        <v>12443.907406450244</v>
      </c>
      <c r="O342" s="10">
        <v>3106.6354846775794</v>
      </c>
      <c r="P342" s="1"/>
    </row>
    <row r="343" spans="2:16" ht="11.25" customHeight="1">
      <c r="B343" s="25">
        <v>44075</v>
      </c>
      <c r="C343" s="26">
        <v>54240</v>
      </c>
      <c r="D343" s="10">
        <v>334</v>
      </c>
      <c r="E343" s="27">
        <v>10165</v>
      </c>
      <c r="F343" s="158"/>
      <c r="G343" s="57"/>
      <c r="H343" s="57"/>
      <c r="I343" s="58">
        <v>46157.98</v>
      </c>
      <c r="J343" s="57"/>
      <c r="K343" s="57"/>
      <c r="L343" s="57"/>
      <c r="M343" s="10">
        <v>26455.115858811387</v>
      </c>
      <c r="N343" s="10">
        <v>11478.341884447816</v>
      </c>
      <c r="O343" s="10">
        <v>2853.8343908403585</v>
      </c>
      <c r="P343" s="1"/>
    </row>
    <row r="344" spans="2:16" ht="11.25" customHeight="1">
      <c r="B344" s="25">
        <v>44075</v>
      </c>
      <c r="C344" s="26">
        <v>54271</v>
      </c>
      <c r="D344" s="10">
        <v>335</v>
      </c>
      <c r="E344" s="27">
        <v>10196</v>
      </c>
      <c r="F344" s="158"/>
      <c r="G344" s="57"/>
      <c r="H344" s="57"/>
      <c r="I344" s="58">
        <v>42473.45</v>
      </c>
      <c r="J344" s="57"/>
      <c r="K344" s="57"/>
      <c r="L344" s="57"/>
      <c r="M344" s="10">
        <v>24302.06573192616</v>
      </c>
      <c r="N344" s="10">
        <v>10517.360791735184</v>
      </c>
      <c r="O344" s="10">
        <v>2603.832258095854</v>
      </c>
      <c r="P344" s="1"/>
    </row>
    <row r="345" spans="2:16" ht="11.25" customHeight="1">
      <c r="B345" s="25">
        <v>44075</v>
      </c>
      <c r="C345" s="26">
        <v>54302</v>
      </c>
      <c r="D345" s="10">
        <v>336</v>
      </c>
      <c r="E345" s="27">
        <v>10227</v>
      </c>
      <c r="F345" s="158"/>
      <c r="G345" s="57"/>
      <c r="H345" s="57"/>
      <c r="I345" s="58">
        <v>38782.11</v>
      </c>
      <c r="J345" s="57"/>
      <c r="K345" s="57"/>
      <c r="L345" s="57"/>
      <c r="M345" s="10">
        <v>22152.35309308894</v>
      </c>
      <c r="N345" s="10">
        <v>9562.634116418525</v>
      </c>
      <c r="O345" s="10">
        <v>2357.4385954981753</v>
      </c>
      <c r="P345" s="1"/>
    </row>
    <row r="346" spans="2:16" ht="11.25" customHeight="1">
      <c r="B346" s="25">
        <v>44075</v>
      </c>
      <c r="C346" s="26">
        <v>54332</v>
      </c>
      <c r="D346" s="10">
        <v>337</v>
      </c>
      <c r="E346" s="27">
        <v>10257</v>
      </c>
      <c r="F346" s="158"/>
      <c r="G346" s="57"/>
      <c r="H346" s="57"/>
      <c r="I346" s="58">
        <v>35084.72</v>
      </c>
      <c r="J346" s="57"/>
      <c r="K346" s="57"/>
      <c r="L346" s="57"/>
      <c r="M346" s="10">
        <v>20007.50833956398</v>
      </c>
      <c r="N346" s="10">
        <v>8615.499230032125</v>
      </c>
      <c r="O346" s="10">
        <v>2115.2386902219437</v>
      </c>
      <c r="P346" s="1"/>
    </row>
    <row r="347" spans="2:16" ht="11.25" customHeight="1">
      <c r="B347" s="25">
        <v>44075</v>
      </c>
      <c r="C347" s="26">
        <v>54363</v>
      </c>
      <c r="D347" s="10">
        <v>338</v>
      </c>
      <c r="E347" s="27">
        <v>10288</v>
      </c>
      <c r="F347" s="158"/>
      <c r="G347" s="57"/>
      <c r="H347" s="57"/>
      <c r="I347" s="58">
        <v>33274.28</v>
      </c>
      <c r="J347" s="57"/>
      <c r="K347" s="57"/>
      <c r="L347" s="57"/>
      <c r="M347" s="10">
        <v>18942.898732844915</v>
      </c>
      <c r="N347" s="10">
        <v>8136.319079037083</v>
      </c>
      <c r="O347" s="10">
        <v>1989.1316379214811</v>
      </c>
      <c r="P347" s="1"/>
    </row>
    <row r="348" spans="2:16" ht="11.25" customHeight="1">
      <c r="B348" s="25">
        <v>44075</v>
      </c>
      <c r="C348" s="26">
        <v>54393</v>
      </c>
      <c r="D348" s="10">
        <v>339</v>
      </c>
      <c r="E348" s="27">
        <v>10318</v>
      </c>
      <c r="F348" s="158"/>
      <c r="G348" s="57"/>
      <c r="H348" s="57"/>
      <c r="I348" s="58">
        <v>31458.66</v>
      </c>
      <c r="J348" s="57"/>
      <c r="K348" s="57"/>
      <c r="L348" s="57"/>
      <c r="M348" s="10">
        <v>17879.877984113467</v>
      </c>
      <c r="N348" s="10">
        <v>7660.830479924505</v>
      </c>
      <c r="O348" s="10">
        <v>1865.2089427759665</v>
      </c>
      <c r="P348" s="1"/>
    </row>
    <row r="349" spans="2:16" ht="11.25" customHeight="1">
      <c r="B349" s="25">
        <v>44075</v>
      </c>
      <c r="C349" s="26">
        <v>54424</v>
      </c>
      <c r="D349" s="10">
        <v>340</v>
      </c>
      <c r="E349" s="27">
        <v>10349</v>
      </c>
      <c r="F349" s="158"/>
      <c r="G349" s="57"/>
      <c r="H349" s="57"/>
      <c r="I349" s="58">
        <v>29637.81</v>
      </c>
      <c r="J349" s="57"/>
      <c r="K349" s="57"/>
      <c r="L349" s="57"/>
      <c r="M349" s="10">
        <v>16816.407382191064</v>
      </c>
      <c r="N349" s="10">
        <v>7186.850555288544</v>
      </c>
      <c r="O349" s="10">
        <v>1742.3960201606405</v>
      </c>
      <c r="P349" s="1"/>
    </row>
    <row r="350" spans="2:16" ht="11.25" customHeight="1">
      <c r="B350" s="25">
        <v>44075</v>
      </c>
      <c r="C350" s="26">
        <v>54455</v>
      </c>
      <c r="D350" s="10">
        <v>341</v>
      </c>
      <c r="E350" s="27">
        <v>10380</v>
      </c>
      <c r="F350" s="158"/>
      <c r="G350" s="57"/>
      <c r="H350" s="57"/>
      <c r="I350" s="58">
        <v>27811.76</v>
      </c>
      <c r="J350" s="57"/>
      <c r="K350" s="57"/>
      <c r="L350" s="57"/>
      <c r="M350" s="10">
        <v>15753.547334790517</v>
      </c>
      <c r="N350" s="10">
        <v>6715.492208087241</v>
      </c>
      <c r="O350" s="10">
        <v>1621.2228843325204</v>
      </c>
      <c r="P350" s="1"/>
    </row>
    <row r="351" spans="2:16" ht="11.25" customHeight="1">
      <c r="B351" s="25">
        <v>44075</v>
      </c>
      <c r="C351" s="26">
        <v>54483</v>
      </c>
      <c r="D351" s="10">
        <v>342</v>
      </c>
      <c r="E351" s="27">
        <v>10408</v>
      </c>
      <c r="F351" s="158"/>
      <c r="G351" s="57"/>
      <c r="H351" s="57"/>
      <c r="I351" s="58">
        <v>25980.49</v>
      </c>
      <c r="J351" s="57"/>
      <c r="K351" s="57"/>
      <c r="L351" s="57"/>
      <c r="M351" s="10">
        <v>14693.706134636996</v>
      </c>
      <c r="N351" s="10">
        <v>6249.308342936816</v>
      </c>
      <c r="O351" s="10">
        <v>1502.906076949371</v>
      </c>
      <c r="P351" s="1"/>
    </row>
    <row r="352" spans="2:16" ht="11.25" customHeight="1">
      <c r="B352" s="25">
        <v>44075</v>
      </c>
      <c r="C352" s="26">
        <v>54514</v>
      </c>
      <c r="D352" s="10">
        <v>343</v>
      </c>
      <c r="E352" s="27">
        <v>10439</v>
      </c>
      <c r="F352" s="158"/>
      <c r="G352" s="57"/>
      <c r="H352" s="57"/>
      <c r="I352" s="58">
        <v>24143.96</v>
      </c>
      <c r="J352" s="57"/>
      <c r="K352" s="57"/>
      <c r="L352" s="57"/>
      <c r="M352" s="10">
        <v>13631.865555261853</v>
      </c>
      <c r="N352" s="10">
        <v>5782.957366028254</v>
      </c>
      <c r="O352" s="10">
        <v>1384.8619955848624</v>
      </c>
      <c r="P352" s="1"/>
    </row>
    <row r="353" spans="2:16" ht="11.25" customHeight="1">
      <c r="B353" s="25">
        <v>44075</v>
      </c>
      <c r="C353" s="26">
        <v>54544</v>
      </c>
      <c r="D353" s="10">
        <v>344</v>
      </c>
      <c r="E353" s="27">
        <v>10469</v>
      </c>
      <c r="F353" s="158"/>
      <c r="G353" s="57"/>
      <c r="H353" s="57"/>
      <c r="I353" s="58">
        <v>22302.17</v>
      </c>
      <c r="J353" s="57"/>
      <c r="K353" s="57"/>
      <c r="L353" s="57"/>
      <c r="M353" s="10">
        <v>12571.308195306634</v>
      </c>
      <c r="N353" s="10">
        <v>5319.917987795749</v>
      </c>
      <c r="O353" s="10">
        <v>1268.754300562389</v>
      </c>
      <c r="P353" s="1"/>
    </row>
    <row r="354" spans="2:16" ht="11.25" customHeight="1">
      <c r="B354" s="25">
        <v>44075</v>
      </c>
      <c r="C354" s="26">
        <v>54575</v>
      </c>
      <c r="D354" s="10">
        <v>345</v>
      </c>
      <c r="E354" s="27">
        <v>10500</v>
      </c>
      <c r="F354" s="158"/>
      <c r="G354" s="57"/>
      <c r="H354" s="57"/>
      <c r="I354" s="58">
        <v>20455.09</v>
      </c>
      <c r="J354" s="57"/>
      <c r="K354" s="57"/>
      <c r="L354" s="57"/>
      <c r="M354" s="10">
        <v>11510.588422712612</v>
      </c>
      <c r="N354" s="10">
        <v>4858.6552219574805</v>
      </c>
      <c r="O354" s="10">
        <v>1153.8392058520963</v>
      </c>
      <c r="P354" s="1"/>
    </row>
    <row r="355" spans="2:16" ht="11.25" customHeight="1">
      <c r="B355" s="25">
        <v>44075</v>
      </c>
      <c r="C355" s="26">
        <v>54605</v>
      </c>
      <c r="D355" s="10">
        <v>346</v>
      </c>
      <c r="E355" s="27">
        <v>10530</v>
      </c>
      <c r="F355" s="158"/>
      <c r="G355" s="57"/>
      <c r="H355" s="57"/>
      <c r="I355" s="58">
        <v>18602.69</v>
      </c>
      <c r="J355" s="57"/>
      <c r="K355" s="57"/>
      <c r="L355" s="57"/>
      <c r="M355" s="10">
        <v>10451.014252538349</v>
      </c>
      <c r="N355" s="10">
        <v>4400.548013389718</v>
      </c>
      <c r="O355" s="10">
        <v>1040.7635096869014</v>
      </c>
      <c r="P355" s="1"/>
    </row>
    <row r="356" spans="2:16" ht="11.25" customHeight="1">
      <c r="B356" s="25">
        <v>44075</v>
      </c>
      <c r="C356" s="26">
        <v>54636</v>
      </c>
      <c r="D356" s="10">
        <v>347</v>
      </c>
      <c r="E356" s="27">
        <v>10561</v>
      </c>
      <c r="F356" s="158"/>
      <c r="G356" s="57"/>
      <c r="H356" s="57"/>
      <c r="I356" s="58">
        <v>16744.99</v>
      </c>
      <c r="J356" s="57"/>
      <c r="K356" s="57"/>
      <c r="L356" s="57"/>
      <c r="M356" s="10">
        <v>9391.400522563295</v>
      </c>
      <c r="N356" s="10">
        <v>3944.325791210814</v>
      </c>
      <c r="O356" s="10">
        <v>928.9122540823922</v>
      </c>
      <c r="P356" s="1"/>
    </row>
    <row r="357" spans="2:16" ht="11.25" customHeight="1">
      <c r="B357" s="25">
        <v>44075</v>
      </c>
      <c r="C357" s="26">
        <v>54667</v>
      </c>
      <c r="D357" s="10">
        <v>348</v>
      </c>
      <c r="E357" s="27">
        <v>10592</v>
      </c>
      <c r="F357" s="158"/>
      <c r="G357" s="57"/>
      <c r="H357" s="57"/>
      <c r="I357" s="58">
        <v>15631.15</v>
      </c>
      <c r="J357" s="57"/>
      <c r="K357" s="57"/>
      <c r="L357" s="57"/>
      <c r="M357" s="10">
        <v>8751.836181746958</v>
      </c>
      <c r="N357" s="10">
        <v>3666.3649248119073</v>
      </c>
      <c r="O357" s="10">
        <v>859.7936271039562</v>
      </c>
      <c r="P357" s="1"/>
    </row>
    <row r="358" spans="2:16" ht="11.25" customHeight="1">
      <c r="B358" s="25">
        <v>44075</v>
      </c>
      <c r="C358" s="26">
        <v>54697</v>
      </c>
      <c r="D358" s="10">
        <v>349</v>
      </c>
      <c r="E358" s="27">
        <v>10622</v>
      </c>
      <c r="F358" s="158"/>
      <c r="G358" s="57"/>
      <c r="H358" s="57"/>
      <c r="I358" s="58">
        <v>14512.92</v>
      </c>
      <c r="J358" s="57"/>
      <c r="K358" s="57"/>
      <c r="L358" s="57"/>
      <c r="M358" s="10">
        <v>8112.4047533926205</v>
      </c>
      <c r="N358" s="10">
        <v>3390.1263741315634</v>
      </c>
      <c r="O358" s="10">
        <v>791.7544327029258</v>
      </c>
      <c r="P358" s="1"/>
    </row>
    <row r="359" spans="2:16" ht="11.25" customHeight="1">
      <c r="B359" s="25">
        <v>44075</v>
      </c>
      <c r="C359" s="26">
        <v>54728</v>
      </c>
      <c r="D359" s="10">
        <v>350</v>
      </c>
      <c r="E359" s="27">
        <v>10653</v>
      </c>
      <c r="F359" s="158"/>
      <c r="G359" s="57"/>
      <c r="H359" s="57"/>
      <c r="I359" s="58">
        <v>13390.32</v>
      </c>
      <c r="J359" s="57"/>
      <c r="K359" s="57"/>
      <c r="L359" s="57"/>
      <c r="M359" s="10">
        <v>7472.20097726876</v>
      </c>
      <c r="N359" s="10">
        <v>3114.6475839419577</v>
      </c>
      <c r="O359" s="10">
        <v>724.3361318724267</v>
      </c>
      <c r="P359" s="1"/>
    </row>
    <row r="360" spans="2:16" ht="11.25" customHeight="1">
      <c r="B360" s="25">
        <v>44075</v>
      </c>
      <c r="C360" s="26">
        <v>54758</v>
      </c>
      <c r="D360" s="10">
        <v>351</v>
      </c>
      <c r="E360" s="27">
        <v>10683</v>
      </c>
      <c r="F360" s="158"/>
      <c r="G360" s="57"/>
      <c r="H360" s="57"/>
      <c r="I360" s="58">
        <v>12263.28</v>
      </c>
      <c r="J360" s="57"/>
      <c r="K360" s="57"/>
      <c r="L360" s="57"/>
      <c r="M360" s="10">
        <v>6832.046181728173</v>
      </c>
      <c r="N360" s="10">
        <v>2840.8017735218677</v>
      </c>
      <c r="O360" s="10">
        <v>657.9429673631513</v>
      </c>
      <c r="P360" s="1"/>
    </row>
    <row r="361" spans="2:16" ht="11.25" customHeight="1">
      <c r="B361" s="25">
        <v>44075</v>
      </c>
      <c r="C361" s="26">
        <v>54789</v>
      </c>
      <c r="D361" s="10">
        <v>352</v>
      </c>
      <c r="E361" s="27">
        <v>10714</v>
      </c>
      <c r="F361" s="158"/>
      <c r="G361" s="57"/>
      <c r="H361" s="57"/>
      <c r="I361" s="58">
        <v>11131.84</v>
      </c>
      <c r="J361" s="57"/>
      <c r="K361" s="57"/>
      <c r="L361" s="57"/>
      <c r="M361" s="10">
        <v>6191.186455504395</v>
      </c>
      <c r="N361" s="10">
        <v>2567.7817833617287</v>
      </c>
      <c r="O361" s="10">
        <v>592.1913396158168</v>
      </c>
      <c r="P361" s="1"/>
    </row>
    <row r="362" spans="2:16" ht="11.25" customHeight="1">
      <c r="B362" s="25">
        <v>44075</v>
      </c>
      <c r="C362" s="26">
        <v>54820</v>
      </c>
      <c r="D362" s="10">
        <v>353</v>
      </c>
      <c r="E362" s="27">
        <v>10745</v>
      </c>
      <c r="F362" s="158"/>
      <c r="G362" s="57"/>
      <c r="H362" s="57"/>
      <c r="I362" s="58">
        <v>9995.94</v>
      </c>
      <c r="J362" s="57"/>
      <c r="K362" s="57"/>
      <c r="L362" s="57"/>
      <c r="M362" s="10">
        <v>5550.004659340841</v>
      </c>
      <c r="N362" s="10">
        <v>2295.9988731135545</v>
      </c>
      <c r="O362" s="10">
        <v>527.2689879755984</v>
      </c>
      <c r="P362" s="1"/>
    </row>
    <row r="363" spans="2:16" ht="11.25" customHeight="1">
      <c r="B363" s="25">
        <v>44075</v>
      </c>
      <c r="C363" s="26">
        <v>54848</v>
      </c>
      <c r="D363" s="10">
        <v>354</v>
      </c>
      <c r="E363" s="27">
        <v>10773</v>
      </c>
      <c r="F363" s="158"/>
      <c r="G363" s="57"/>
      <c r="H363" s="57"/>
      <c r="I363" s="58">
        <v>8855.58</v>
      </c>
      <c r="J363" s="57"/>
      <c r="K363" s="57"/>
      <c r="L363" s="57"/>
      <c r="M363" s="10">
        <v>4909.314343337066</v>
      </c>
      <c r="N363" s="10">
        <v>2026.2838353326324</v>
      </c>
      <c r="O363" s="10">
        <v>463.5492139728326</v>
      </c>
      <c r="P363" s="1"/>
    </row>
    <row r="364" spans="2:16" ht="11.25" customHeight="1">
      <c r="B364" s="25">
        <v>44075</v>
      </c>
      <c r="C364" s="26">
        <v>54879</v>
      </c>
      <c r="D364" s="10">
        <v>355</v>
      </c>
      <c r="E364" s="27">
        <v>10804</v>
      </c>
      <c r="F364" s="158"/>
      <c r="G364" s="57"/>
      <c r="H364" s="57"/>
      <c r="I364" s="58">
        <v>7710.75</v>
      </c>
      <c r="J364" s="57"/>
      <c r="K364" s="57"/>
      <c r="L364" s="57"/>
      <c r="M364" s="10">
        <v>4267.3988092354675</v>
      </c>
      <c r="N364" s="10">
        <v>1756.8584166534781</v>
      </c>
      <c r="O364" s="10">
        <v>400.2109364265537</v>
      </c>
      <c r="P364" s="1"/>
    </row>
    <row r="365" spans="2:16" ht="11.25" customHeight="1">
      <c r="B365" s="25">
        <v>44075</v>
      </c>
      <c r="C365" s="26">
        <v>54909</v>
      </c>
      <c r="D365" s="10">
        <v>356</v>
      </c>
      <c r="E365" s="27">
        <v>10834</v>
      </c>
      <c r="F365" s="158"/>
      <c r="G365" s="57"/>
      <c r="H365" s="57"/>
      <c r="I365" s="58">
        <v>6561.43</v>
      </c>
      <c r="J365" s="57"/>
      <c r="K365" s="57"/>
      <c r="L365" s="57"/>
      <c r="M365" s="10">
        <v>3625.364430837625</v>
      </c>
      <c r="N365" s="10">
        <v>1488.8637931248138</v>
      </c>
      <c r="O365" s="10">
        <v>337.77168535871175</v>
      </c>
      <c r="P365" s="1"/>
    </row>
    <row r="366" spans="2:16" ht="11.25" customHeight="1">
      <c r="B366" s="25">
        <v>44075</v>
      </c>
      <c r="C366" s="26">
        <v>54940</v>
      </c>
      <c r="D366" s="10">
        <v>357</v>
      </c>
      <c r="E366" s="27">
        <v>10865</v>
      </c>
      <c r="F366" s="158"/>
      <c r="G366" s="57"/>
      <c r="H366" s="57"/>
      <c r="I366" s="58">
        <v>5478.52</v>
      </c>
      <c r="J366" s="57"/>
      <c r="K366" s="57"/>
      <c r="L366" s="57"/>
      <c r="M366" s="10">
        <v>3021.8938165520512</v>
      </c>
      <c r="N366" s="10">
        <v>1237.874429997604</v>
      </c>
      <c r="O366" s="10">
        <v>279.6414103598408</v>
      </c>
      <c r="P366" s="1"/>
    </row>
    <row r="367" spans="2:16" ht="11.25" customHeight="1">
      <c r="B367" s="25">
        <v>44075</v>
      </c>
      <c r="C367" s="26">
        <v>54970</v>
      </c>
      <c r="D367" s="10">
        <v>358</v>
      </c>
      <c r="E367" s="27">
        <v>10895</v>
      </c>
      <c r="F367" s="158"/>
      <c r="G367" s="57"/>
      <c r="H367" s="57"/>
      <c r="I367" s="58">
        <v>4391.37</v>
      </c>
      <c r="J367" s="57"/>
      <c r="K367" s="57"/>
      <c r="L367" s="57"/>
      <c r="M367" s="10">
        <v>2418.2574789226996</v>
      </c>
      <c r="N367" s="10">
        <v>988.1655267164604</v>
      </c>
      <c r="O367" s="10">
        <v>222.31597661009582</v>
      </c>
      <c r="P367" s="1"/>
    </row>
    <row r="368" spans="2:16" ht="11.25" customHeight="1">
      <c r="B368" s="25">
        <v>44075</v>
      </c>
      <c r="C368" s="26">
        <v>55001</v>
      </c>
      <c r="D368" s="10">
        <v>359</v>
      </c>
      <c r="E368" s="27">
        <v>10926</v>
      </c>
      <c r="F368" s="158"/>
      <c r="G368" s="57"/>
      <c r="H368" s="57"/>
      <c r="I368" s="58">
        <v>3299.96</v>
      </c>
      <c r="J368" s="57"/>
      <c r="K368" s="57"/>
      <c r="L368" s="57"/>
      <c r="M368" s="10">
        <v>1814.1532187439652</v>
      </c>
      <c r="N368" s="10">
        <v>739.4268488826685</v>
      </c>
      <c r="O368" s="10">
        <v>165.65052272909236</v>
      </c>
      <c r="P368" s="1"/>
    </row>
    <row r="369" spans="2:16" ht="11.25" customHeight="1">
      <c r="B369" s="25">
        <v>44075</v>
      </c>
      <c r="C369" s="26">
        <v>55032</v>
      </c>
      <c r="D369" s="10">
        <v>360</v>
      </c>
      <c r="E369" s="27">
        <v>10957</v>
      </c>
      <c r="F369" s="158"/>
      <c r="G369" s="57"/>
      <c r="H369" s="57"/>
      <c r="I369" s="58">
        <v>2204.28</v>
      </c>
      <c r="J369" s="57"/>
      <c r="K369" s="57"/>
      <c r="L369" s="57"/>
      <c r="M369" s="10">
        <v>1209.747761753556</v>
      </c>
      <c r="N369" s="10">
        <v>491.824515043026</v>
      </c>
      <c r="O369" s="10">
        <v>109.71459056068153</v>
      </c>
      <c r="P369" s="1"/>
    </row>
    <row r="370" spans="2:16" ht="11.25" customHeight="1">
      <c r="B370" s="25">
        <v>44075</v>
      </c>
      <c r="C370" s="26">
        <v>55062</v>
      </c>
      <c r="D370" s="10">
        <v>361</v>
      </c>
      <c r="E370" s="27">
        <v>10987</v>
      </c>
      <c r="F370" s="158"/>
      <c r="G370" s="57"/>
      <c r="H370" s="57"/>
      <c r="I370" s="58">
        <v>1104.29</v>
      </c>
      <c r="J370" s="57"/>
      <c r="K370" s="57"/>
      <c r="L370" s="57"/>
      <c r="M370" s="10">
        <v>605.05905788526</v>
      </c>
      <c r="N370" s="10">
        <v>245.38210022110596</v>
      </c>
      <c r="O370" s="10">
        <v>54.51464358717378</v>
      </c>
      <c r="P370" s="1"/>
    </row>
    <row r="371" spans="2:16" ht="11.25" customHeight="1">
      <c r="B371" s="25">
        <v>44075</v>
      </c>
      <c r="C371" s="26">
        <v>55093</v>
      </c>
      <c r="D371" s="10">
        <v>362</v>
      </c>
      <c r="E371" s="27">
        <v>11018</v>
      </c>
      <c r="F371" s="158"/>
      <c r="G371" s="57"/>
      <c r="H371" s="57"/>
      <c r="I371" s="58">
        <v>0</v>
      </c>
      <c r="J371" s="57"/>
      <c r="K371" s="57"/>
      <c r="L371" s="57"/>
      <c r="M371" s="10">
        <v>0</v>
      </c>
      <c r="N371" s="10">
        <v>0</v>
      </c>
      <c r="O371" s="10">
        <v>0</v>
      </c>
      <c r="P371" s="1"/>
    </row>
    <row r="372" spans="2:15" ht="15" customHeight="1">
      <c r="B372" s="28"/>
      <c r="C372" s="29"/>
      <c r="D372" s="29"/>
      <c r="E372" s="28"/>
      <c r="F372" s="155"/>
      <c r="G372" s="156"/>
      <c r="H372" s="156"/>
      <c r="I372" s="157">
        <v>267877394888.3983</v>
      </c>
      <c r="J372" s="156"/>
      <c r="K372" s="156"/>
      <c r="L372" s="156"/>
      <c r="M372" s="30">
        <v>240062656751.514</v>
      </c>
      <c r="N372" s="30">
        <v>206450516542.61194</v>
      </c>
      <c r="O372" s="30">
        <v>165639219478.31726</v>
      </c>
    </row>
  </sheetData>
  <sheetProtection/>
  <mergeCells count="735">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72:H372"/>
    <mergeCell ref="I372:L372"/>
    <mergeCell ref="F369:H369"/>
    <mergeCell ref="I369:L369"/>
    <mergeCell ref="F370:H370"/>
    <mergeCell ref="I370:L370"/>
    <mergeCell ref="F371:H371"/>
    <mergeCell ref="I371:L371"/>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tabSelected="1" view="pageBreakPreview" zoomScale="60" zoomScaleNormal="80" zoomScalePageLayoutView="0" workbookViewId="0" topLeftCell="A1">
      <selection activeCell="D66" sqref="D66:D72"/>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2043</v>
      </c>
      <c r="B1" s="333"/>
    </row>
    <row r="2" spans="1:13" ht="31.5">
      <c r="A2" s="212" t="s">
        <v>2044</v>
      </c>
      <c r="B2" s="212"/>
      <c r="C2" s="213"/>
      <c r="D2" s="213"/>
      <c r="E2" s="213"/>
      <c r="F2" s="214" t="s">
        <v>1861</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2045</v>
      </c>
      <c r="D4" s="217"/>
      <c r="E4" s="217"/>
      <c r="F4" s="213"/>
      <c r="G4" s="213"/>
      <c r="H4" s="213"/>
      <c r="I4" s="227" t="s">
        <v>2046</v>
      </c>
      <c r="J4" s="328" t="s">
        <v>2023</v>
      </c>
      <c r="L4" s="213"/>
      <c r="M4" s="213"/>
    </row>
    <row r="5" spans="8:13" ht="15.75" thickBot="1">
      <c r="H5" s="213"/>
      <c r="I5" s="334" t="s">
        <v>2025</v>
      </c>
      <c r="J5" s="216" t="s">
        <v>45</v>
      </c>
      <c r="L5" s="213"/>
      <c r="M5" s="213"/>
    </row>
    <row r="6" spans="1:13" ht="18.75">
      <c r="A6" s="220"/>
      <c r="B6" s="221" t="s">
        <v>2047</v>
      </c>
      <c r="C6" s="220"/>
      <c r="E6" s="222"/>
      <c r="F6" s="222"/>
      <c r="G6" s="222"/>
      <c r="H6" s="213"/>
      <c r="I6" s="334" t="s">
        <v>2027</v>
      </c>
      <c r="J6" s="216" t="s">
        <v>2028</v>
      </c>
      <c r="L6" s="213"/>
      <c r="M6" s="213"/>
    </row>
    <row r="7" spans="2:13" ht="15">
      <c r="B7" s="223" t="s">
        <v>2048</v>
      </c>
      <c r="H7" s="213"/>
      <c r="I7" s="334" t="s">
        <v>2030</v>
      </c>
      <c r="J7" s="216" t="s">
        <v>2031</v>
      </c>
      <c r="L7" s="213"/>
      <c r="M7" s="213"/>
    </row>
    <row r="8" spans="2:13" ht="15">
      <c r="B8" s="223" t="s">
        <v>880</v>
      </c>
      <c r="H8" s="213"/>
      <c r="I8" s="334" t="s">
        <v>2049</v>
      </c>
      <c r="J8" s="216" t="s">
        <v>2050</v>
      </c>
      <c r="L8" s="213"/>
      <c r="M8" s="213"/>
    </row>
    <row r="9" spans="2:13" ht="15.75" thickBot="1">
      <c r="B9" s="225" t="s">
        <v>881</v>
      </c>
      <c r="H9" s="213"/>
      <c r="L9" s="213"/>
      <c r="M9" s="213"/>
    </row>
    <row r="10" spans="2:13" ht="15">
      <c r="B10" s="226"/>
      <c r="H10" s="213"/>
      <c r="I10" s="335" t="s">
        <v>2051</v>
      </c>
      <c r="L10" s="213"/>
      <c r="M10" s="213"/>
    </row>
    <row r="11" spans="2:13" ht="15">
      <c r="B11" s="226"/>
      <c r="H11" s="213"/>
      <c r="I11" s="335" t="s">
        <v>2052</v>
      </c>
      <c r="L11" s="213"/>
      <c r="M11" s="213"/>
    </row>
    <row r="12" spans="1:13" ht="37.5">
      <c r="A12" s="227" t="s">
        <v>5</v>
      </c>
      <c r="B12" s="227" t="s">
        <v>879</v>
      </c>
      <c r="C12" s="228"/>
      <c r="D12" s="228"/>
      <c r="E12" s="228"/>
      <c r="F12" s="228"/>
      <c r="G12" s="228"/>
      <c r="H12" s="213"/>
      <c r="L12" s="213"/>
      <c r="M12" s="213"/>
    </row>
    <row r="13" spans="1:13" ht="15" customHeight="1">
      <c r="A13" s="237"/>
      <c r="B13" s="238" t="s">
        <v>882</v>
      </c>
      <c r="C13" s="237" t="s">
        <v>883</v>
      </c>
      <c r="D13" s="237" t="s">
        <v>884</v>
      </c>
      <c r="E13" s="239"/>
      <c r="F13" s="240"/>
      <c r="G13" s="240"/>
      <c r="H13" s="213"/>
      <c r="L13" s="213"/>
      <c r="M13" s="213"/>
    </row>
    <row r="14" spans="1:13" ht="15">
      <c r="A14" s="216" t="s">
        <v>885</v>
      </c>
      <c r="B14" s="235" t="s">
        <v>886</v>
      </c>
      <c r="C14" s="336"/>
      <c r="D14" s="336"/>
      <c r="E14" s="222"/>
      <c r="F14" s="222"/>
      <c r="G14" s="222"/>
      <c r="H14" s="213"/>
      <c r="L14" s="213"/>
      <c r="M14" s="213"/>
    </row>
    <row r="15" spans="1:13" ht="15">
      <c r="A15" s="216" t="s">
        <v>887</v>
      </c>
      <c r="B15" s="235" t="s">
        <v>888</v>
      </c>
      <c r="C15" s="268" t="s">
        <v>889</v>
      </c>
      <c r="D15" s="268" t="s">
        <v>890</v>
      </c>
      <c r="E15" s="222"/>
      <c r="F15" s="222"/>
      <c r="G15" s="222"/>
      <c r="H15" s="213"/>
      <c r="L15" s="213"/>
      <c r="M15" s="213"/>
    </row>
    <row r="16" spans="1:13" ht="15">
      <c r="A16" s="216" t="s">
        <v>891</v>
      </c>
      <c r="B16" s="235" t="s">
        <v>892</v>
      </c>
      <c r="C16" s="268"/>
      <c r="D16" s="268"/>
      <c r="E16" s="222"/>
      <c r="F16" s="222"/>
      <c r="G16" s="222"/>
      <c r="H16" s="213"/>
      <c r="L16" s="213"/>
      <c r="M16" s="213"/>
    </row>
    <row r="17" spans="1:13" ht="15">
      <c r="A17" s="216" t="s">
        <v>893</v>
      </c>
      <c r="B17" s="235" t="s">
        <v>894</v>
      </c>
      <c r="C17" s="268"/>
      <c r="D17" s="268"/>
      <c r="E17" s="222"/>
      <c r="F17" s="222"/>
      <c r="G17" s="222"/>
      <c r="H17" s="213"/>
      <c r="L17" s="213"/>
      <c r="M17" s="213"/>
    </row>
    <row r="18" spans="1:13" ht="15">
      <c r="A18" s="216" t="s">
        <v>895</v>
      </c>
      <c r="B18" s="235" t="s">
        <v>896</v>
      </c>
      <c r="C18" s="268"/>
      <c r="D18" s="268"/>
      <c r="E18" s="222"/>
      <c r="F18" s="222"/>
      <c r="G18" s="222"/>
      <c r="H18" s="213"/>
      <c r="L18" s="213"/>
      <c r="M18" s="213"/>
    </row>
    <row r="19" spans="1:13" ht="15">
      <c r="A19" s="216" t="s">
        <v>897</v>
      </c>
      <c r="B19" s="235" t="s">
        <v>898</v>
      </c>
      <c r="C19" s="268"/>
      <c r="D19" s="268"/>
      <c r="E19" s="222"/>
      <c r="F19" s="222"/>
      <c r="G19" s="222"/>
      <c r="H19" s="213"/>
      <c r="L19" s="213"/>
      <c r="M19" s="213"/>
    </row>
    <row r="20" spans="1:13" ht="15">
      <c r="A20" s="216" t="s">
        <v>899</v>
      </c>
      <c r="B20" s="235" t="s">
        <v>900</v>
      </c>
      <c r="C20" s="268"/>
      <c r="D20" s="268"/>
      <c r="E20" s="222"/>
      <c r="F20" s="222"/>
      <c r="G20" s="222"/>
      <c r="H20" s="213"/>
      <c r="L20" s="213"/>
      <c r="M20" s="213"/>
    </row>
    <row r="21" spans="1:13" ht="15">
      <c r="A21" s="216" t="s">
        <v>901</v>
      </c>
      <c r="B21" s="235" t="s">
        <v>902</v>
      </c>
      <c r="C21" s="268"/>
      <c r="D21" s="268"/>
      <c r="E21" s="222"/>
      <c r="F21" s="222"/>
      <c r="G21" s="222"/>
      <c r="H21" s="213"/>
      <c r="L21" s="213"/>
      <c r="M21" s="213"/>
    </row>
    <row r="22" spans="1:13" ht="15">
      <c r="A22" s="216" t="s">
        <v>903</v>
      </c>
      <c r="B22" s="235" t="s">
        <v>904</v>
      </c>
      <c r="C22" s="268"/>
      <c r="D22" s="268"/>
      <c r="E22" s="222"/>
      <c r="F22" s="222"/>
      <c r="G22" s="222"/>
      <c r="H22" s="213"/>
      <c r="L22" s="213"/>
      <c r="M22" s="213"/>
    </row>
    <row r="23" spans="1:13" ht="30">
      <c r="A23" s="216" t="s">
        <v>905</v>
      </c>
      <c r="B23" s="235" t="s">
        <v>906</v>
      </c>
      <c r="C23" s="268" t="s">
        <v>907</v>
      </c>
      <c r="D23" s="268"/>
      <c r="E23" s="222"/>
      <c r="F23" s="222"/>
      <c r="G23" s="222"/>
      <c r="H23" s="213"/>
      <c r="L23" s="213"/>
      <c r="M23" s="213"/>
    </row>
    <row r="24" spans="1:13" ht="15">
      <c r="A24" s="216" t="s">
        <v>908</v>
      </c>
      <c r="B24" s="235" t="s">
        <v>909</v>
      </c>
      <c r="C24" s="268" t="s">
        <v>910</v>
      </c>
      <c r="D24" s="268"/>
      <c r="E24" s="222"/>
      <c r="F24" s="222"/>
      <c r="G24" s="222"/>
      <c r="H24" s="213"/>
      <c r="L24" s="213"/>
      <c r="M24" s="213"/>
    </row>
    <row r="25" spans="1:13" ht="15" outlineLevel="1">
      <c r="A25" s="216" t="s">
        <v>911</v>
      </c>
      <c r="B25" s="232"/>
      <c r="E25" s="222"/>
      <c r="F25" s="222"/>
      <c r="G25" s="222"/>
      <c r="H25" s="213"/>
      <c r="L25" s="213"/>
      <c r="M25" s="213"/>
    </row>
    <row r="26" spans="1:13" ht="15" outlineLevel="1">
      <c r="A26" s="216" t="s">
        <v>912</v>
      </c>
      <c r="B26" s="232"/>
      <c r="E26" s="222"/>
      <c r="F26" s="222"/>
      <c r="G26" s="222"/>
      <c r="H26" s="213"/>
      <c r="L26" s="213"/>
      <c r="M26" s="213"/>
    </row>
    <row r="27" spans="1:13" ht="15" outlineLevel="1">
      <c r="A27" s="216" t="s">
        <v>913</v>
      </c>
      <c r="B27" s="232"/>
      <c r="E27" s="222"/>
      <c r="F27" s="222"/>
      <c r="G27" s="222"/>
      <c r="H27" s="213"/>
      <c r="L27" s="213"/>
      <c r="M27" s="213"/>
    </row>
    <row r="28" spans="1:13" ht="15" outlineLevel="1">
      <c r="A28" s="216" t="s">
        <v>914</v>
      </c>
      <c r="B28" s="232"/>
      <c r="E28" s="222"/>
      <c r="F28" s="222"/>
      <c r="G28" s="222"/>
      <c r="H28" s="213"/>
      <c r="L28" s="213"/>
      <c r="M28" s="213"/>
    </row>
    <row r="29" spans="1:13" ht="15" outlineLevel="1">
      <c r="A29" s="216" t="s">
        <v>915</v>
      </c>
      <c r="B29" s="232"/>
      <c r="E29" s="222"/>
      <c r="F29" s="222"/>
      <c r="G29" s="222"/>
      <c r="H29" s="213"/>
      <c r="L29" s="213"/>
      <c r="M29" s="213"/>
    </row>
    <row r="30" spans="1:13" ht="15" outlineLevel="1">
      <c r="A30" s="216" t="s">
        <v>916</v>
      </c>
      <c r="B30" s="232"/>
      <c r="E30" s="222"/>
      <c r="F30" s="222"/>
      <c r="G30" s="222"/>
      <c r="H30" s="213"/>
      <c r="L30" s="213"/>
      <c r="M30" s="213"/>
    </row>
    <row r="31" spans="1:13" ht="15" outlineLevel="1">
      <c r="A31" s="216" t="s">
        <v>917</v>
      </c>
      <c r="B31" s="232"/>
      <c r="E31" s="222"/>
      <c r="F31" s="222"/>
      <c r="G31" s="222"/>
      <c r="H31" s="213"/>
      <c r="L31" s="213"/>
      <c r="M31" s="213"/>
    </row>
    <row r="32" spans="1:13" ht="15" outlineLevel="1">
      <c r="A32" s="216" t="s">
        <v>918</v>
      </c>
      <c r="B32" s="232"/>
      <c r="E32" s="222"/>
      <c r="F32" s="222"/>
      <c r="G32" s="222"/>
      <c r="H32" s="213"/>
      <c r="L32" s="213"/>
      <c r="M32" s="213"/>
    </row>
    <row r="33" spans="1:13" ht="18.75">
      <c r="A33" s="228"/>
      <c r="B33" s="227" t="s">
        <v>880</v>
      </c>
      <c r="C33" s="228"/>
      <c r="D33" s="228"/>
      <c r="E33" s="228"/>
      <c r="F33" s="228"/>
      <c r="G33" s="228"/>
      <c r="H33" s="213"/>
      <c r="L33" s="213"/>
      <c r="M33" s="213"/>
    </row>
    <row r="34" spans="1:13" ht="15" customHeight="1">
      <c r="A34" s="237"/>
      <c r="B34" s="238" t="s">
        <v>919</v>
      </c>
      <c r="C34" s="237" t="s">
        <v>920</v>
      </c>
      <c r="D34" s="237" t="s">
        <v>884</v>
      </c>
      <c r="E34" s="237" t="s">
        <v>921</v>
      </c>
      <c r="F34" s="240"/>
      <c r="G34" s="240"/>
      <c r="H34" s="213"/>
      <c r="L34" s="213"/>
      <c r="M34" s="213"/>
    </row>
    <row r="35" spans="1:13" ht="15">
      <c r="A35" s="216" t="s">
        <v>922</v>
      </c>
      <c r="B35" s="336" t="s">
        <v>2053</v>
      </c>
      <c r="C35" s="336" t="s">
        <v>2054</v>
      </c>
      <c r="D35" s="336" t="s">
        <v>2055</v>
      </c>
      <c r="E35" s="336" t="s">
        <v>2056</v>
      </c>
      <c r="F35" s="337"/>
      <c r="G35" s="337"/>
      <c r="H35" s="213"/>
      <c r="L35" s="213"/>
      <c r="M35" s="213"/>
    </row>
    <row r="36" spans="1:13" ht="15">
      <c r="A36" s="216" t="s">
        <v>923</v>
      </c>
      <c r="B36" s="235"/>
      <c r="H36" s="213"/>
      <c r="L36" s="213"/>
      <c r="M36" s="213"/>
    </row>
    <row r="37" spans="1:13" ht="15">
      <c r="A37" s="216" t="s">
        <v>924</v>
      </c>
      <c r="B37" s="235"/>
      <c r="H37" s="213"/>
      <c r="L37" s="213"/>
      <c r="M37" s="213"/>
    </row>
    <row r="38" spans="1:13" ht="15">
      <c r="A38" s="216" t="s">
        <v>925</v>
      </c>
      <c r="B38" s="235"/>
      <c r="H38" s="213"/>
      <c r="L38" s="213"/>
      <c r="M38" s="213"/>
    </row>
    <row r="39" spans="1:13" ht="15">
      <c r="A39" s="216" t="s">
        <v>926</v>
      </c>
      <c r="B39" s="235"/>
      <c r="H39" s="213"/>
      <c r="L39" s="213"/>
      <c r="M39" s="213"/>
    </row>
    <row r="40" spans="1:13" ht="15">
      <c r="A40" s="216" t="s">
        <v>927</v>
      </c>
      <c r="B40" s="235"/>
      <c r="H40" s="213"/>
      <c r="L40" s="213"/>
      <c r="M40" s="213"/>
    </row>
    <row r="41" spans="1:13" ht="15">
      <c r="A41" s="216" t="s">
        <v>928</v>
      </c>
      <c r="B41" s="235"/>
      <c r="H41" s="213"/>
      <c r="L41" s="213"/>
      <c r="M41" s="213"/>
    </row>
    <row r="42" spans="1:13" ht="15">
      <c r="A42" s="216" t="s">
        <v>929</v>
      </c>
      <c r="B42" s="235"/>
      <c r="H42" s="213"/>
      <c r="L42" s="213"/>
      <c r="M42" s="213"/>
    </row>
    <row r="43" spans="1:13" ht="15">
      <c r="A43" s="216" t="s">
        <v>930</v>
      </c>
      <c r="B43" s="235"/>
      <c r="H43" s="213"/>
      <c r="L43" s="213"/>
      <c r="M43" s="213"/>
    </row>
    <row r="44" spans="1:13" ht="15">
      <c r="A44" s="216" t="s">
        <v>931</v>
      </c>
      <c r="B44" s="235"/>
      <c r="H44" s="213"/>
      <c r="L44" s="213"/>
      <c r="M44" s="213"/>
    </row>
    <row r="45" spans="1:13" ht="15">
      <c r="A45" s="216" t="s">
        <v>932</v>
      </c>
      <c r="B45" s="235"/>
      <c r="H45" s="213"/>
      <c r="L45" s="213"/>
      <c r="M45" s="213"/>
    </row>
    <row r="46" spans="1:13" ht="15">
      <c r="A46" s="216" t="s">
        <v>933</v>
      </c>
      <c r="B46" s="235"/>
      <c r="H46" s="213"/>
      <c r="L46" s="213"/>
      <c r="M46" s="213"/>
    </row>
    <row r="47" spans="1:13" ht="15">
      <c r="A47" s="216" t="s">
        <v>934</v>
      </c>
      <c r="B47" s="235"/>
      <c r="H47" s="213"/>
      <c r="L47" s="213"/>
      <c r="M47" s="213"/>
    </row>
    <row r="48" spans="1:13" ht="15">
      <c r="A48" s="216" t="s">
        <v>935</v>
      </c>
      <c r="B48" s="235"/>
      <c r="H48" s="213"/>
      <c r="L48" s="213"/>
      <c r="M48" s="213"/>
    </row>
    <row r="49" spans="1:13" ht="15">
      <c r="A49" s="216" t="s">
        <v>936</v>
      </c>
      <c r="B49" s="235"/>
      <c r="H49" s="213"/>
      <c r="L49" s="213"/>
      <c r="M49" s="213"/>
    </row>
    <row r="50" spans="1:13" ht="15">
      <c r="A50" s="216" t="s">
        <v>937</v>
      </c>
      <c r="B50" s="235"/>
      <c r="H50" s="213"/>
      <c r="L50" s="213"/>
      <c r="M50" s="213"/>
    </row>
    <row r="51" spans="1:13" ht="15">
      <c r="A51" s="216" t="s">
        <v>938</v>
      </c>
      <c r="B51" s="235"/>
      <c r="H51" s="213"/>
      <c r="L51" s="213"/>
      <c r="M51" s="213"/>
    </row>
    <row r="52" spans="1:13" ht="15">
      <c r="A52" s="216" t="s">
        <v>939</v>
      </c>
      <c r="B52" s="235"/>
      <c r="H52" s="213"/>
      <c r="L52" s="213"/>
      <c r="M52" s="213"/>
    </row>
    <row r="53" spans="1:13" ht="15">
      <c r="A53" s="216" t="s">
        <v>940</v>
      </c>
      <c r="B53" s="235"/>
      <c r="H53" s="213"/>
      <c r="L53" s="213"/>
      <c r="M53" s="213"/>
    </row>
    <row r="54" spans="1:13" ht="15">
      <c r="A54" s="216" t="s">
        <v>941</v>
      </c>
      <c r="B54" s="235"/>
      <c r="H54" s="213"/>
      <c r="L54" s="213"/>
      <c r="M54" s="213"/>
    </row>
    <row r="55" spans="1:13" ht="15">
      <c r="A55" s="216" t="s">
        <v>942</v>
      </c>
      <c r="B55" s="235"/>
      <c r="H55" s="213"/>
      <c r="L55" s="213"/>
      <c r="M55" s="213"/>
    </row>
    <row r="56" spans="1:13" ht="15">
      <c r="A56" s="216" t="s">
        <v>943</v>
      </c>
      <c r="B56" s="235"/>
      <c r="H56" s="213"/>
      <c r="L56" s="213"/>
      <c r="M56" s="213"/>
    </row>
    <row r="57" spans="1:13" ht="15">
      <c r="A57" s="216" t="s">
        <v>944</v>
      </c>
      <c r="B57" s="235"/>
      <c r="H57" s="213"/>
      <c r="L57" s="213"/>
      <c r="M57" s="213"/>
    </row>
    <row r="58" spans="1:13" ht="15">
      <c r="A58" s="216" t="s">
        <v>945</v>
      </c>
      <c r="B58" s="235"/>
      <c r="H58" s="213"/>
      <c r="L58" s="213"/>
      <c r="M58" s="213"/>
    </row>
    <row r="59" spans="1:13" ht="15">
      <c r="A59" s="216" t="s">
        <v>946</v>
      </c>
      <c r="B59" s="235"/>
      <c r="H59" s="213"/>
      <c r="L59" s="213"/>
      <c r="M59" s="213"/>
    </row>
    <row r="60" spans="1:13" ht="15" outlineLevel="1">
      <c r="A60" s="216" t="s">
        <v>947</v>
      </c>
      <c r="B60" s="235"/>
      <c r="E60" s="235"/>
      <c r="F60" s="235"/>
      <c r="G60" s="235"/>
      <c r="H60" s="213"/>
      <c r="L60" s="213"/>
      <c r="M60" s="213"/>
    </row>
    <row r="61" spans="1:13" ht="15" outlineLevel="1">
      <c r="A61" s="216" t="s">
        <v>948</v>
      </c>
      <c r="B61" s="235"/>
      <c r="E61" s="235"/>
      <c r="F61" s="235"/>
      <c r="G61" s="235"/>
      <c r="H61" s="213"/>
      <c r="L61" s="213"/>
      <c r="M61" s="213"/>
    </row>
    <row r="62" spans="1:13" ht="15" outlineLevel="1">
      <c r="A62" s="216" t="s">
        <v>949</v>
      </c>
      <c r="B62" s="235"/>
      <c r="E62" s="235"/>
      <c r="F62" s="235"/>
      <c r="G62" s="235"/>
      <c r="H62" s="213"/>
      <c r="L62" s="213"/>
      <c r="M62" s="213"/>
    </row>
    <row r="63" spans="1:13" ht="15" outlineLevel="1">
      <c r="A63" s="216" t="s">
        <v>950</v>
      </c>
      <c r="B63" s="235"/>
      <c r="E63" s="235"/>
      <c r="F63" s="235"/>
      <c r="G63" s="235"/>
      <c r="H63" s="213"/>
      <c r="L63" s="213"/>
      <c r="M63" s="213"/>
    </row>
    <row r="64" spans="1:13" ht="15" outlineLevel="1">
      <c r="A64" s="216" t="s">
        <v>951</v>
      </c>
      <c r="B64" s="235"/>
      <c r="E64" s="235"/>
      <c r="F64" s="235"/>
      <c r="G64" s="235"/>
      <c r="H64" s="213"/>
      <c r="L64" s="213"/>
      <c r="M64" s="213"/>
    </row>
    <row r="65" spans="1:13" ht="15" outlineLevel="1">
      <c r="A65" s="216" t="s">
        <v>952</v>
      </c>
      <c r="B65" s="235"/>
      <c r="E65" s="235"/>
      <c r="F65" s="235"/>
      <c r="G65" s="235"/>
      <c r="H65" s="213"/>
      <c r="L65" s="213"/>
      <c r="M65" s="213"/>
    </row>
    <row r="66" spans="1:13" ht="15" outlineLevel="1">
      <c r="A66" s="216" t="s">
        <v>953</v>
      </c>
      <c r="B66" s="235"/>
      <c r="E66" s="235"/>
      <c r="F66" s="235"/>
      <c r="G66" s="235"/>
      <c r="H66" s="213"/>
      <c r="L66" s="213"/>
      <c r="M66" s="213"/>
    </row>
    <row r="67" spans="1:13" ht="15" outlineLevel="1">
      <c r="A67" s="216" t="s">
        <v>954</v>
      </c>
      <c r="B67" s="235"/>
      <c r="E67" s="235"/>
      <c r="F67" s="235"/>
      <c r="G67" s="235"/>
      <c r="H67" s="213"/>
      <c r="L67" s="213"/>
      <c r="M67" s="213"/>
    </row>
    <row r="68" spans="1:13" ht="15" outlineLevel="1">
      <c r="A68" s="216" t="s">
        <v>955</v>
      </c>
      <c r="B68" s="235"/>
      <c r="E68" s="235"/>
      <c r="F68" s="235"/>
      <c r="G68" s="235"/>
      <c r="H68" s="213"/>
      <c r="L68" s="213"/>
      <c r="M68" s="213"/>
    </row>
    <row r="69" spans="1:13" ht="15" outlineLevel="1">
      <c r="A69" s="216" t="s">
        <v>956</v>
      </c>
      <c r="B69" s="235"/>
      <c r="E69" s="235"/>
      <c r="F69" s="235"/>
      <c r="G69" s="235"/>
      <c r="H69" s="213"/>
      <c r="L69" s="213"/>
      <c r="M69" s="213"/>
    </row>
    <row r="70" spans="1:13" ht="15" outlineLevel="1">
      <c r="A70" s="216" t="s">
        <v>957</v>
      </c>
      <c r="B70" s="235"/>
      <c r="E70" s="235"/>
      <c r="F70" s="235"/>
      <c r="G70" s="235"/>
      <c r="H70" s="213"/>
      <c r="L70" s="213"/>
      <c r="M70" s="213"/>
    </row>
    <row r="71" spans="1:13" ht="15" outlineLevel="1">
      <c r="A71" s="216" t="s">
        <v>958</v>
      </c>
      <c r="B71" s="235"/>
      <c r="E71" s="235"/>
      <c r="F71" s="235"/>
      <c r="G71" s="235"/>
      <c r="H71" s="213"/>
      <c r="L71" s="213"/>
      <c r="M71" s="213"/>
    </row>
    <row r="72" spans="1:13" ht="15" outlineLevel="1">
      <c r="A72" s="216" t="s">
        <v>959</v>
      </c>
      <c r="B72" s="235"/>
      <c r="E72" s="235"/>
      <c r="F72" s="235"/>
      <c r="G72" s="235"/>
      <c r="H72" s="213"/>
      <c r="L72" s="213"/>
      <c r="M72" s="213"/>
    </row>
    <row r="73" spans="1:8" ht="37.5">
      <c r="A73" s="228"/>
      <c r="B73" s="227" t="s">
        <v>881</v>
      </c>
      <c r="C73" s="228"/>
      <c r="D73" s="228"/>
      <c r="E73" s="228"/>
      <c r="F73" s="228"/>
      <c r="G73" s="228"/>
      <c r="H73" s="213"/>
    </row>
    <row r="74" spans="1:14" ht="15" customHeight="1">
      <c r="A74" s="237"/>
      <c r="B74" s="238" t="s">
        <v>960</v>
      </c>
      <c r="C74" s="237" t="s">
        <v>961</v>
      </c>
      <c r="D74" s="237"/>
      <c r="E74" s="240"/>
      <c r="F74" s="240"/>
      <c r="G74" s="240"/>
      <c r="H74" s="254"/>
      <c r="I74" s="254"/>
      <c r="J74" s="254"/>
      <c r="K74" s="254"/>
      <c r="L74" s="254"/>
      <c r="M74" s="254"/>
      <c r="N74" s="254"/>
    </row>
    <row r="75" spans="1:8" ht="15">
      <c r="A75" s="216" t="s">
        <v>962</v>
      </c>
      <c r="B75" s="216" t="s">
        <v>963</v>
      </c>
      <c r="C75" s="266">
        <v>41.71602725204648</v>
      </c>
      <c r="H75" s="213"/>
    </row>
    <row r="76" spans="1:8" ht="15">
      <c r="A76" s="216" t="s">
        <v>964</v>
      </c>
      <c r="B76" s="216" t="s">
        <v>2057</v>
      </c>
      <c r="C76" s="266">
        <v>166.72875725392174</v>
      </c>
      <c r="H76" s="213"/>
    </row>
    <row r="77" spans="1:8" ht="15" outlineLevel="1">
      <c r="A77" s="216" t="s">
        <v>965</v>
      </c>
      <c r="H77" s="213"/>
    </row>
    <row r="78" spans="1:8" ht="15" outlineLevel="1">
      <c r="A78" s="216" t="s">
        <v>966</v>
      </c>
      <c r="H78" s="213"/>
    </row>
    <row r="79" spans="1:8" ht="15" outlineLevel="1">
      <c r="A79" s="216" t="s">
        <v>967</v>
      </c>
      <c r="H79" s="213"/>
    </row>
    <row r="80" spans="1:8" ht="15" outlineLevel="1">
      <c r="A80" s="216" t="s">
        <v>968</v>
      </c>
      <c r="H80" s="213"/>
    </row>
    <row r="81" spans="1:8" ht="15">
      <c r="A81" s="237"/>
      <c r="B81" s="238" t="s">
        <v>969</v>
      </c>
      <c r="C81" s="237" t="s">
        <v>485</v>
      </c>
      <c r="D81" s="237" t="s">
        <v>486</v>
      </c>
      <c r="E81" s="240" t="s">
        <v>970</v>
      </c>
      <c r="F81" s="240" t="s">
        <v>971</v>
      </c>
      <c r="G81" s="240" t="s">
        <v>972</v>
      </c>
      <c r="H81" s="213"/>
    </row>
    <row r="82" spans="1:8" ht="15">
      <c r="A82" s="216" t="s">
        <v>973</v>
      </c>
      <c r="B82" s="216" t="s">
        <v>974</v>
      </c>
      <c r="C82" s="305">
        <v>0.0007481769741219353</v>
      </c>
      <c r="D82" s="338"/>
      <c r="E82" s="338"/>
      <c r="F82" s="338"/>
      <c r="G82" s="338">
        <f>C82</f>
        <v>0.0007481769741219353</v>
      </c>
      <c r="H82" s="213"/>
    </row>
    <row r="83" spans="1:8" ht="15">
      <c r="A83" s="216" t="s">
        <v>975</v>
      </c>
      <c r="B83" s="216" t="s">
        <v>976</v>
      </c>
      <c r="C83" s="305">
        <v>0.00033498582110707187</v>
      </c>
      <c r="G83" s="339">
        <f>C83</f>
        <v>0.00033498582110707187</v>
      </c>
      <c r="H83" s="213"/>
    </row>
    <row r="84" spans="1:8" ht="15">
      <c r="A84" s="216" t="s">
        <v>977</v>
      </c>
      <c r="B84" s="216" t="s">
        <v>978</v>
      </c>
      <c r="C84" s="305">
        <v>6.570230461532147E-05</v>
      </c>
      <c r="G84" s="339">
        <f>C84</f>
        <v>6.570230461532147E-05</v>
      </c>
      <c r="H84" s="213"/>
    </row>
    <row r="85" spans="1:8" ht="15">
      <c r="A85" s="216" t="s">
        <v>979</v>
      </c>
      <c r="B85" s="216" t="s">
        <v>980</v>
      </c>
      <c r="C85" s="305">
        <v>7.24477656136525E-05</v>
      </c>
      <c r="G85" s="339">
        <f>C85</f>
        <v>7.24477656136525E-05</v>
      </c>
      <c r="H85" s="213"/>
    </row>
    <row r="86" spans="1:8" ht="15">
      <c r="A86" s="216" t="s">
        <v>981</v>
      </c>
      <c r="B86" s="216" t="s">
        <v>982</v>
      </c>
      <c r="C86" s="305">
        <v>0</v>
      </c>
      <c r="G86" s="339">
        <f>C86</f>
        <v>0</v>
      </c>
      <c r="H86" s="213"/>
    </row>
    <row r="87" spans="1:8" ht="15" outlineLevel="1">
      <c r="A87" s="216" t="s">
        <v>983</v>
      </c>
      <c r="H87" s="213"/>
    </row>
    <row r="88" spans="1:8" ht="15" outlineLevel="1">
      <c r="A88" s="216" t="s">
        <v>984</v>
      </c>
      <c r="H88" s="213"/>
    </row>
    <row r="89" spans="1:8" ht="15" outlineLevel="1">
      <c r="A89" s="216" t="s">
        <v>985</v>
      </c>
      <c r="H89" s="213"/>
    </row>
    <row r="90" spans="1:8" ht="15" outlineLevel="1">
      <c r="A90" s="216" t="s">
        <v>986</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3"/>
  <sheetViews>
    <sheetView showGridLines="0" zoomScalePageLayoutView="0" workbookViewId="0" topLeftCell="A1">
      <selection activeCell="A1" sqref="A1"/>
    </sheetView>
  </sheetViews>
  <sheetFormatPr defaultColWidth="9.140625" defaultRowHeight="12.75"/>
  <sheetData>
    <row r="1" spans="2:6" ht="12.75">
      <c r="B1" t="s">
        <v>1673</v>
      </c>
      <c r="C1" t="s">
        <v>1674</v>
      </c>
      <c r="D1" t="s">
        <v>1675</v>
      </c>
      <c r="E1" t="s">
        <v>1676</v>
      </c>
      <c r="F1" t="s">
        <v>1677</v>
      </c>
    </row>
    <row r="2" spans="1:6" ht="12.75">
      <c r="A2" t="s">
        <v>1311</v>
      </c>
      <c r="B2">
        <v>3009315894.331996</v>
      </c>
      <c r="C2">
        <v>3004376382.56494</v>
      </c>
      <c r="D2">
        <v>2996981807.2592897</v>
      </c>
      <c r="E2">
        <v>2984696594.6883287</v>
      </c>
      <c r="F2">
        <v>2250000000</v>
      </c>
    </row>
    <row r="3" spans="1:6" ht="12.75">
      <c r="A3" t="s">
        <v>1312</v>
      </c>
      <c r="B3">
        <v>2988661204.738571</v>
      </c>
      <c r="C3">
        <v>2978694925.426825</v>
      </c>
      <c r="D3">
        <v>2963806770.0176244</v>
      </c>
      <c r="E3">
        <v>2939155670.1203637</v>
      </c>
      <c r="F3">
        <v>2250000000</v>
      </c>
    </row>
    <row r="4" spans="1:6" ht="12.75">
      <c r="A4" t="s">
        <v>1313</v>
      </c>
      <c r="B4">
        <v>2968755378.29652</v>
      </c>
      <c r="C4">
        <v>2953998793.188142</v>
      </c>
      <c r="D4">
        <v>2931999831.7087994</v>
      </c>
      <c r="E4">
        <v>2895694408.5586414</v>
      </c>
      <c r="F4">
        <v>2250000000</v>
      </c>
    </row>
    <row r="5" spans="1:6" ht="12.75">
      <c r="A5" t="s">
        <v>1314</v>
      </c>
      <c r="B5">
        <v>2949025531.19609</v>
      </c>
      <c r="C5">
        <v>2929390112.253656</v>
      </c>
      <c r="D5">
        <v>2900179855.924831</v>
      </c>
      <c r="E5">
        <v>2852136705.1375623</v>
      </c>
      <c r="F5">
        <v>2250000000</v>
      </c>
    </row>
    <row r="6" spans="1:6" ht="12.75">
      <c r="A6" t="s">
        <v>1315</v>
      </c>
      <c r="B6">
        <v>2929005229.335493</v>
      </c>
      <c r="C6">
        <v>2904568378.4559617</v>
      </c>
      <c r="D6">
        <v>2868292373.7821636</v>
      </c>
      <c r="E6">
        <v>2808829927.7543783</v>
      </c>
      <c r="F6">
        <v>2250000000</v>
      </c>
    </row>
    <row r="7" spans="1:6" ht="12.75">
      <c r="A7" t="s">
        <v>1316</v>
      </c>
      <c r="B7">
        <v>2906788744.842484</v>
      </c>
      <c r="C7">
        <v>2878121016.889153</v>
      </c>
      <c r="D7">
        <v>2835645786.9030943</v>
      </c>
      <c r="E7">
        <v>2766234650.539622</v>
      </c>
      <c r="F7">
        <v>2250000000</v>
      </c>
    </row>
    <row r="8" spans="1:6" ht="12.75">
      <c r="A8" t="s">
        <v>1317</v>
      </c>
      <c r="B8">
        <v>2885377674.400226</v>
      </c>
      <c r="C8">
        <v>2852075560.003097</v>
      </c>
      <c r="D8">
        <v>2802838338.7254176</v>
      </c>
      <c r="E8">
        <v>2722649310.142286</v>
      </c>
      <c r="F8">
        <v>2250000000</v>
      </c>
    </row>
    <row r="9" spans="1:6" ht="12.75">
      <c r="A9" t="s">
        <v>1318</v>
      </c>
      <c r="B9">
        <v>2865107233.785228</v>
      </c>
      <c r="C9">
        <v>2827390546.009709</v>
      </c>
      <c r="D9">
        <v>2771740649.4406815</v>
      </c>
      <c r="E9">
        <v>2681404482.020946</v>
      </c>
      <c r="F9">
        <v>2250000000</v>
      </c>
    </row>
    <row r="10" spans="1:6" ht="12.75">
      <c r="A10" t="s">
        <v>1319</v>
      </c>
      <c r="B10">
        <v>2843054748.64213</v>
      </c>
      <c r="C10">
        <v>2800869809.6586065</v>
      </c>
      <c r="D10">
        <v>2738758918.6875534</v>
      </c>
      <c r="E10">
        <v>2638275620.440834</v>
      </c>
      <c r="F10">
        <v>2250000000</v>
      </c>
    </row>
    <row r="11" spans="1:6" ht="12.75">
      <c r="A11" t="s">
        <v>1320</v>
      </c>
      <c r="B11">
        <v>2821640693.60457</v>
      </c>
      <c r="C11">
        <v>2775210754.7590165</v>
      </c>
      <c r="D11">
        <v>2706989801.7983446</v>
      </c>
      <c r="E11">
        <v>2596982735.792013</v>
      </c>
      <c r="F11">
        <v>2250000000</v>
      </c>
    </row>
    <row r="12" spans="1:6" ht="12.75">
      <c r="A12" t="s">
        <v>1321</v>
      </c>
      <c r="B12">
        <v>2799692849.818826</v>
      </c>
      <c r="C12">
        <v>2748953711.326031</v>
      </c>
      <c r="D12">
        <v>2674558919.1970267</v>
      </c>
      <c r="E12">
        <v>2555001927.514739</v>
      </c>
      <c r="F12">
        <v>2250000000</v>
      </c>
    </row>
    <row r="13" spans="1:6" ht="12.75">
      <c r="A13" t="s">
        <v>1322</v>
      </c>
      <c r="B13">
        <v>2778274526.362417</v>
      </c>
      <c r="C13">
        <v>2723296794.25879</v>
      </c>
      <c r="D13">
        <v>2642857885.122366</v>
      </c>
      <c r="E13">
        <v>2514024423.0112343</v>
      </c>
      <c r="F13">
        <v>2250000000</v>
      </c>
    </row>
    <row r="14" spans="1:6" ht="12.75">
      <c r="A14" t="s">
        <v>1323</v>
      </c>
      <c r="B14">
        <v>2757639985.830334</v>
      </c>
      <c r="C14">
        <v>2698633740.5884957</v>
      </c>
      <c r="D14">
        <v>2612477440.1275873</v>
      </c>
      <c r="E14">
        <v>2474937945.7729764</v>
      </c>
      <c r="F14">
        <v>2250000000</v>
      </c>
    </row>
    <row r="15" spans="1:6" ht="12.75">
      <c r="A15" t="s">
        <v>1324</v>
      </c>
      <c r="B15">
        <v>2737396563.135964</v>
      </c>
      <c r="C15">
        <v>2674279991.065446</v>
      </c>
      <c r="D15">
        <v>2582317097.3075786</v>
      </c>
      <c r="E15">
        <v>2436003768.1716332</v>
      </c>
      <c r="F15">
        <v>2250000000</v>
      </c>
    </row>
    <row r="16" spans="1:6" ht="12.75">
      <c r="A16" t="s">
        <v>1325</v>
      </c>
      <c r="B16">
        <v>2717138047.673209</v>
      </c>
      <c r="C16">
        <v>2650131483.5220237</v>
      </c>
      <c r="D16">
        <v>2552700624.1717496</v>
      </c>
      <c r="E16">
        <v>2398194226.464707</v>
      </c>
      <c r="F16">
        <v>2250000000</v>
      </c>
    </row>
    <row r="17" spans="1:6" ht="12.75">
      <c r="A17" t="s">
        <v>1326</v>
      </c>
      <c r="B17">
        <v>2695666655.848774</v>
      </c>
      <c r="C17">
        <v>2624730291.4371004</v>
      </c>
      <c r="D17">
        <v>2521803477.584146</v>
      </c>
      <c r="E17">
        <v>2359132466.293891</v>
      </c>
      <c r="F17">
        <v>2250000000</v>
      </c>
    </row>
    <row r="18" spans="1:6" ht="12.75">
      <c r="A18" t="s">
        <v>1327</v>
      </c>
      <c r="B18">
        <v>2674363875.944871</v>
      </c>
      <c r="C18">
        <v>2599571536.860904</v>
      </c>
      <c r="D18">
        <v>2491279314.1149955</v>
      </c>
      <c r="E18">
        <v>2320706024.236623</v>
      </c>
      <c r="F18">
        <v>2250000000</v>
      </c>
    </row>
    <row r="19" spans="1:6" ht="12.75">
      <c r="A19" t="s">
        <v>1328</v>
      </c>
      <c r="B19">
        <v>2652998556.322458</v>
      </c>
      <c r="C19">
        <v>2574852837.038423</v>
      </c>
      <c r="D19">
        <v>2461921365.8811975</v>
      </c>
      <c r="E19">
        <v>2284582765.839936</v>
      </c>
      <c r="F19">
        <v>2250000000</v>
      </c>
    </row>
    <row r="20" spans="1:6" ht="12.75">
      <c r="A20" t="s">
        <v>1329</v>
      </c>
      <c r="B20">
        <v>2632838769.5443</v>
      </c>
      <c r="C20">
        <v>2550952913.66724</v>
      </c>
      <c r="D20">
        <v>2432866622.37232</v>
      </c>
      <c r="E20">
        <v>2248058656.199635</v>
      </c>
      <c r="F20">
        <v>2250000000</v>
      </c>
    </row>
    <row r="21" spans="1:6" ht="12.75">
      <c r="A21" t="s">
        <v>1330</v>
      </c>
      <c r="B21">
        <v>2611775157.700512</v>
      </c>
      <c r="C21">
        <v>2526390763.7374487</v>
      </c>
      <c r="D21">
        <v>2403511199.0793695</v>
      </c>
      <c r="E21">
        <v>2211829122.4540544</v>
      </c>
      <c r="F21">
        <v>2250000000</v>
      </c>
    </row>
    <row r="22" spans="1:6" ht="12.75">
      <c r="A22" t="s">
        <v>1331</v>
      </c>
      <c r="B22">
        <v>2590882584.982385</v>
      </c>
      <c r="C22">
        <v>2501930544.131188</v>
      </c>
      <c r="D22">
        <v>2374187243.1059504</v>
      </c>
      <c r="E22">
        <v>2175589773.0228763</v>
      </c>
      <c r="F22">
        <v>2250000000</v>
      </c>
    </row>
    <row r="23" spans="1:6" ht="12.75">
      <c r="A23" t="s">
        <v>1332</v>
      </c>
      <c r="B23">
        <v>2570488630.434667</v>
      </c>
      <c r="C23">
        <v>2478162408.9981594</v>
      </c>
      <c r="D23">
        <v>2345844660.7661996</v>
      </c>
      <c r="E23">
        <v>2140806305.1876676</v>
      </c>
      <c r="F23">
        <v>2250000000</v>
      </c>
    </row>
    <row r="24" spans="1:6" ht="12.75">
      <c r="A24" t="s">
        <v>1333</v>
      </c>
      <c r="B24">
        <v>2549448049.396127</v>
      </c>
      <c r="C24">
        <v>2453708816.499318</v>
      </c>
      <c r="D24">
        <v>2316789635.188514</v>
      </c>
      <c r="E24">
        <v>2105335657.7921114</v>
      </c>
      <c r="F24">
        <v>2250000000</v>
      </c>
    </row>
    <row r="25" spans="1:6" ht="12.75">
      <c r="A25" t="s">
        <v>1334</v>
      </c>
      <c r="B25">
        <v>2529109975.901138</v>
      </c>
      <c r="C25">
        <v>2430006024.927137</v>
      </c>
      <c r="D25">
        <v>2288574325.4115715</v>
      </c>
      <c r="E25">
        <v>2070886922.4049084</v>
      </c>
      <c r="F25">
        <v>2250000000</v>
      </c>
    </row>
    <row r="26" spans="1:6" ht="12.75">
      <c r="A26" t="s">
        <v>1335</v>
      </c>
      <c r="B26">
        <v>2508235974.206255</v>
      </c>
      <c r="C26">
        <v>2405994268.9615483</v>
      </c>
      <c r="D26">
        <v>2260382971.506968</v>
      </c>
      <c r="E26">
        <v>2036992708.6417208</v>
      </c>
      <c r="F26">
        <v>2250000000</v>
      </c>
    </row>
    <row r="27" spans="1:6" ht="12.75">
      <c r="A27" t="s">
        <v>1336</v>
      </c>
      <c r="B27">
        <v>2487616530.561212</v>
      </c>
      <c r="C27">
        <v>2382168125.447977</v>
      </c>
      <c r="D27">
        <v>2232307099.8739367</v>
      </c>
      <c r="E27">
        <v>2003170923.3956292</v>
      </c>
      <c r="F27">
        <v>2250000000</v>
      </c>
    </row>
    <row r="28" spans="1:6" ht="12.75">
      <c r="A28" t="s">
        <v>1337</v>
      </c>
      <c r="B28">
        <v>2466518691.390246</v>
      </c>
      <c r="C28">
        <v>2358087664.679591</v>
      </c>
      <c r="D28">
        <v>2204302763.0459886</v>
      </c>
      <c r="E28">
        <v>1969932728.4167364</v>
      </c>
      <c r="F28">
        <v>2250000000</v>
      </c>
    </row>
    <row r="29" spans="1:6" ht="12.75">
      <c r="A29" t="s">
        <v>1338</v>
      </c>
      <c r="B29">
        <v>2445320576.29135</v>
      </c>
      <c r="C29">
        <v>2333856325.172384</v>
      </c>
      <c r="D29">
        <v>2176103303.851954</v>
      </c>
      <c r="E29">
        <v>1936494547.387096</v>
      </c>
      <c r="F29">
        <v>2250000000</v>
      </c>
    </row>
    <row r="30" spans="1:6" ht="12.75">
      <c r="A30" t="s">
        <v>1339</v>
      </c>
      <c r="B30">
        <v>2424300898.240753</v>
      </c>
      <c r="C30">
        <v>2309870413.0853767</v>
      </c>
      <c r="D30">
        <v>2148261277.7055116</v>
      </c>
      <c r="E30">
        <v>1903621013.1085641</v>
      </c>
      <c r="F30">
        <v>2250000000</v>
      </c>
    </row>
    <row r="31" spans="1:6" ht="12.75">
      <c r="A31" t="s">
        <v>1340</v>
      </c>
      <c r="B31">
        <v>2403754718.574517</v>
      </c>
      <c r="C31">
        <v>2286785166.4585066</v>
      </c>
      <c r="D31">
        <v>2121905150.2622075</v>
      </c>
      <c r="E31">
        <v>1873071551.8954813</v>
      </c>
      <c r="F31">
        <v>2250000000</v>
      </c>
    </row>
    <row r="32" spans="1:6" ht="12.75">
      <c r="A32" t="s">
        <v>1341</v>
      </c>
      <c r="B32">
        <v>2383779613.412453</v>
      </c>
      <c r="C32">
        <v>2263935747.3593173</v>
      </c>
      <c r="D32">
        <v>2095360681.7365606</v>
      </c>
      <c r="E32">
        <v>1841805692.3647819</v>
      </c>
      <c r="F32">
        <v>2250000000</v>
      </c>
    </row>
    <row r="33" spans="1:6" ht="12.75">
      <c r="A33" t="s">
        <v>1342</v>
      </c>
      <c r="B33">
        <v>2362784119.31457</v>
      </c>
      <c r="C33">
        <v>2240312485.86301</v>
      </c>
      <c r="D33">
        <v>2068393003.1174822</v>
      </c>
      <c r="E33">
        <v>1810648561.5960956</v>
      </c>
      <c r="F33">
        <v>2250000000</v>
      </c>
    </row>
    <row r="34" spans="1:6" ht="12.75">
      <c r="A34" t="s">
        <v>1343</v>
      </c>
      <c r="B34">
        <v>2340896949.133165</v>
      </c>
      <c r="C34">
        <v>2215795269.0676937</v>
      </c>
      <c r="D34">
        <v>2040554432.962683</v>
      </c>
      <c r="E34">
        <v>1778713117.491963</v>
      </c>
      <c r="F34">
        <v>2250000000</v>
      </c>
    </row>
    <row r="35" spans="1:6" ht="12.75">
      <c r="A35" t="s">
        <v>1344</v>
      </c>
      <c r="B35">
        <v>2319700328.827752</v>
      </c>
      <c r="C35">
        <v>2192127345.0547166</v>
      </c>
      <c r="D35">
        <v>2013789631.3770125</v>
      </c>
      <c r="E35">
        <v>1748187084.7610743</v>
      </c>
      <c r="F35">
        <v>2250000000</v>
      </c>
    </row>
    <row r="36" spans="1:6" ht="12.75">
      <c r="A36" t="s">
        <v>1345</v>
      </c>
      <c r="B36">
        <v>2298392148.925948</v>
      </c>
      <c r="C36">
        <v>2168307160.7834787</v>
      </c>
      <c r="D36">
        <v>1986841477.474136</v>
      </c>
      <c r="E36">
        <v>1717487735.1113374</v>
      </c>
      <c r="F36">
        <v>2250000000</v>
      </c>
    </row>
    <row r="37" spans="1:6" ht="12.75">
      <c r="A37" t="s">
        <v>1346</v>
      </c>
      <c r="B37">
        <v>2277808614.708097</v>
      </c>
      <c r="C37">
        <v>2145243944.5936015</v>
      </c>
      <c r="D37">
        <v>1960709221.3836095</v>
      </c>
      <c r="E37">
        <v>1687719380.4514632</v>
      </c>
      <c r="F37">
        <v>2250000000</v>
      </c>
    </row>
    <row r="38" spans="1:6" ht="12.75">
      <c r="A38" t="s">
        <v>1347</v>
      </c>
      <c r="B38">
        <v>2256521341.75045</v>
      </c>
      <c r="C38">
        <v>2121707244.9171875</v>
      </c>
      <c r="D38">
        <v>1934424274.0027375</v>
      </c>
      <c r="E38">
        <v>1658268545.0428896</v>
      </c>
      <c r="F38">
        <v>1750000000</v>
      </c>
    </row>
    <row r="39" spans="1:6" ht="12.75">
      <c r="A39" t="s">
        <v>1348</v>
      </c>
      <c r="B39">
        <v>2236690266.28422</v>
      </c>
      <c r="C39">
        <v>2099494014.4716792</v>
      </c>
      <c r="D39">
        <v>1909303671.2297094</v>
      </c>
      <c r="E39">
        <v>1629801663.7314415</v>
      </c>
      <c r="F39">
        <v>1750000000</v>
      </c>
    </row>
    <row r="40" spans="1:6" ht="12.75">
      <c r="A40" t="s">
        <v>1349</v>
      </c>
      <c r="B40">
        <v>2216303876.005113</v>
      </c>
      <c r="C40">
        <v>2076943390.0702274</v>
      </c>
      <c r="D40">
        <v>1884147044.8471675</v>
      </c>
      <c r="E40">
        <v>1601734854.5410984</v>
      </c>
      <c r="F40">
        <v>1750000000</v>
      </c>
    </row>
    <row r="41" spans="1:6" ht="12.75">
      <c r="A41" t="s">
        <v>1350</v>
      </c>
      <c r="B41">
        <v>2194883971.369325</v>
      </c>
      <c r="C41">
        <v>2053381757.908631</v>
      </c>
      <c r="D41">
        <v>1858035153.4136784</v>
      </c>
      <c r="E41">
        <v>1572846639.035804</v>
      </c>
      <c r="F41">
        <v>1750000000</v>
      </c>
    </row>
    <row r="42" spans="1:6" ht="12.75">
      <c r="A42" t="s">
        <v>1351</v>
      </c>
      <c r="B42">
        <v>2174286745.627113</v>
      </c>
      <c r="C42">
        <v>2030662411.765529</v>
      </c>
      <c r="D42">
        <v>1832804108.9266982</v>
      </c>
      <c r="E42">
        <v>1544916891.4800572</v>
      </c>
      <c r="F42">
        <v>1750000000</v>
      </c>
    </row>
    <row r="43" spans="1:6" ht="12.75">
      <c r="A43" t="s">
        <v>1352</v>
      </c>
      <c r="B43">
        <v>2153786907.842054</v>
      </c>
      <c r="C43">
        <v>2008324960.500577</v>
      </c>
      <c r="D43">
        <v>1808330250.9222999</v>
      </c>
      <c r="E43">
        <v>1518246772.7462237</v>
      </c>
      <c r="F43">
        <v>1750000000</v>
      </c>
    </row>
    <row r="44" spans="1:6" ht="12.75">
      <c r="A44" t="s">
        <v>1353</v>
      </c>
      <c r="B44">
        <v>2133429720.776344</v>
      </c>
      <c r="C44">
        <v>1985968579.9341908</v>
      </c>
      <c r="D44">
        <v>1783652421.2123528</v>
      </c>
      <c r="E44">
        <v>1491184793.9038966</v>
      </c>
      <c r="F44">
        <v>1750000000</v>
      </c>
    </row>
    <row r="45" spans="1:6" ht="12.75">
      <c r="A45" t="s">
        <v>1354</v>
      </c>
      <c r="B45">
        <v>2112982993.37439</v>
      </c>
      <c r="C45">
        <v>1963706574.9472108</v>
      </c>
      <c r="D45">
        <v>1759317473.0956945</v>
      </c>
      <c r="E45">
        <v>1464810816.2686126</v>
      </c>
      <c r="F45">
        <v>1750000000</v>
      </c>
    </row>
    <row r="46" spans="1:6" ht="12.75">
      <c r="A46" t="s">
        <v>1355</v>
      </c>
      <c r="B46">
        <v>2091533112.440938</v>
      </c>
      <c r="C46">
        <v>1940475287.6463437</v>
      </c>
      <c r="D46">
        <v>1734082801.418939</v>
      </c>
      <c r="E46">
        <v>1437685102.8859437</v>
      </c>
      <c r="F46">
        <v>1750000000</v>
      </c>
    </row>
    <row r="47" spans="1:6" ht="12.75">
      <c r="A47" t="s">
        <v>1356</v>
      </c>
      <c r="B47">
        <v>2069213706.934287</v>
      </c>
      <c r="C47">
        <v>1916616747.3859591</v>
      </c>
      <c r="D47">
        <v>1708546332.9886584</v>
      </c>
      <c r="E47">
        <v>1410706884.6461062</v>
      </c>
      <c r="F47">
        <v>1750000000</v>
      </c>
    </row>
    <row r="48" spans="1:6" ht="12.75">
      <c r="A48" t="s">
        <v>1357</v>
      </c>
      <c r="B48">
        <v>2049212920.848422</v>
      </c>
      <c r="C48">
        <v>1894871643.5762792</v>
      </c>
      <c r="D48">
        <v>1684866019.6516244</v>
      </c>
      <c r="E48">
        <v>1385262303.9896846</v>
      </c>
      <c r="F48">
        <v>1750000000</v>
      </c>
    </row>
    <row r="49" spans="1:6" ht="12.75">
      <c r="A49" t="s">
        <v>1358</v>
      </c>
      <c r="B49">
        <v>2027271870.198895</v>
      </c>
      <c r="C49">
        <v>1871403702.8969905</v>
      </c>
      <c r="D49">
        <v>1659767101.7792184</v>
      </c>
      <c r="E49">
        <v>1358846551.3548272</v>
      </c>
      <c r="F49">
        <v>1250000000</v>
      </c>
    </row>
    <row r="50" spans="1:6" ht="12.75">
      <c r="A50" t="s">
        <v>1359</v>
      </c>
      <c r="B50">
        <v>2006602883.215371</v>
      </c>
      <c r="C50">
        <v>1849283447.8334262</v>
      </c>
      <c r="D50">
        <v>1636111576.3717275</v>
      </c>
      <c r="E50">
        <v>1333989051.8108468</v>
      </c>
      <c r="F50">
        <v>1250000000</v>
      </c>
    </row>
    <row r="51" spans="1:6" ht="12.75">
      <c r="A51" t="s">
        <v>1360</v>
      </c>
      <c r="B51">
        <v>1987001901.547584</v>
      </c>
      <c r="C51">
        <v>1828113317.1340835</v>
      </c>
      <c r="D51">
        <v>1613268448.7753615</v>
      </c>
      <c r="E51">
        <v>1309792826.6423116</v>
      </c>
      <c r="F51">
        <v>1250000000</v>
      </c>
    </row>
    <row r="52" spans="1:6" ht="12.75">
      <c r="A52" t="s">
        <v>1361</v>
      </c>
      <c r="B52">
        <v>1967483415.874621</v>
      </c>
      <c r="C52">
        <v>1807184405.4593346</v>
      </c>
      <c r="D52">
        <v>1590873931.8812177</v>
      </c>
      <c r="E52">
        <v>1286316428.3912473</v>
      </c>
      <c r="F52">
        <v>1250000000</v>
      </c>
    </row>
    <row r="53" spans="1:6" ht="12.75">
      <c r="A53" t="s">
        <v>1362</v>
      </c>
      <c r="B53">
        <v>1947130690.407197</v>
      </c>
      <c r="C53">
        <v>1785456489.4811232</v>
      </c>
      <c r="D53">
        <v>1567749457.8140256</v>
      </c>
      <c r="E53">
        <v>1262249855.428612</v>
      </c>
      <c r="F53">
        <v>1250000000</v>
      </c>
    </row>
    <row r="54" spans="1:6" ht="12.75">
      <c r="A54" t="s">
        <v>1363</v>
      </c>
      <c r="B54">
        <v>1927471219.5701</v>
      </c>
      <c r="C54">
        <v>1764431693.2564542</v>
      </c>
      <c r="D54">
        <v>1545348130.4664867</v>
      </c>
      <c r="E54">
        <v>1238943840.879261</v>
      </c>
      <c r="F54">
        <v>1250000000</v>
      </c>
    </row>
    <row r="55" spans="1:6" ht="12.75">
      <c r="A55" t="s">
        <v>1364</v>
      </c>
      <c r="B55">
        <v>1908159307.581905</v>
      </c>
      <c r="C55">
        <v>1744077185.95918</v>
      </c>
      <c r="D55">
        <v>1524011690.044533</v>
      </c>
      <c r="E55">
        <v>1217162600.6665156</v>
      </c>
      <c r="F55">
        <v>1250000000</v>
      </c>
    </row>
    <row r="56" spans="1:6" ht="12.75">
      <c r="A56" t="s">
        <v>1365</v>
      </c>
      <c r="B56">
        <v>1888635230.83173</v>
      </c>
      <c r="C56">
        <v>1723304162.29941</v>
      </c>
      <c r="D56">
        <v>1502030069.4073443</v>
      </c>
      <c r="E56">
        <v>1194525836.8753023</v>
      </c>
      <c r="F56">
        <v>1250000000</v>
      </c>
    </row>
    <row r="57" spans="1:6" ht="12.75">
      <c r="A57" t="s">
        <v>1366</v>
      </c>
      <c r="B57">
        <v>1869623076.29724</v>
      </c>
      <c r="C57">
        <v>1703156162.7402606</v>
      </c>
      <c r="D57">
        <v>1480815418.2781048</v>
      </c>
      <c r="E57">
        <v>1172826936.3058941</v>
      </c>
      <c r="F57">
        <v>1250000000</v>
      </c>
    </row>
    <row r="58" spans="1:6" ht="12.75">
      <c r="A58" t="s">
        <v>1367</v>
      </c>
      <c r="B58">
        <v>1849750867.095314</v>
      </c>
      <c r="C58">
        <v>1682195353.930333</v>
      </c>
      <c r="D58">
        <v>1458871295.7817545</v>
      </c>
      <c r="E58">
        <v>1150552931.0296552</v>
      </c>
      <c r="F58">
        <v>1250000000</v>
      </c>
    </row>
    <row r="59" spans="1:6" ht="12.75">
      <c r="A59" t="s">
        <v>1368</v>
      </c>
      <c r="B59">
        <v>1830436069.704808</v>
      </c>
      <c r="C59">
        <v>1661897808.5826032</v>
      </c>
      <c r="D59">
        <v>1437721054.1848583</v>
      </c>
      <c r="E59">
        <v>1129224624.069503</v>
      </c>
      <c r="F59">
        <v>1250000000</v>
      </c>
    </row>
    <row r="60" spans="1:6" ht="12.75">
      <c r="A60" t="s">
        <v>1369</v>
      </c>
      <c r="B60">
        <v>1811685748.219669</v>
      </c>
      <c r="C60">
        <v>1642084103.8456924</v>
      </c>
      <c r="D60">
        <v>1416967232.6722183</v>
      </c>
      <c r="E60">
        <v>1108210177.063658</v>
      </c>
      <c r="F60">
        <v>1250000000</v>
      </c>
    </row>
    <row r="61" spans="1:6" ht="12.75">
      <c r="A61" t="s">
        <v>1370</v>
      </c>
      <c r="B61">
        <v>1792596756.610855</v>
      </c>
      <c r="C61">
        <v>1622026384.6447988</v>
      </c>
      <c r="D61">
        <v>1396099648.1189253</v>
      </c>
      <c r="E61">
        <v>1087264889.9891293</v>
      </c>
      <c r="F61">
        <v>1250000000</v>
      </c>
    </row>
    <row r="62" spans="1:6" ht="12.75">
      <c r="A62" t="s">
        <v>1371</v>
      </c>
      <c r="B62">
        <v>1774294076.278732</v>
      </c>
      <c r="C62">
        <v>1602830031.5709958</v>
      </c>
      <c r="D62">
        <v>1376181583.2364056</v>
      </c>
      <c r="E62">
        <v>1067359626.7159921</v>
      </c>
      <c r="F62">
        <v>750000000</v>
      </c>
    </row>
    <row r="63" spans="1:6" ht="12.75">
      <c r="A63" t="s">
        <v>1372</v>
      </c>
      <c r="B63">
        <v>1755273210.496303</v>
      </c>
      <c r="C63">
        <v>1582957927.0540524</v>
      </c>
      <c r="D63">
        <v>1355662976.3840714</v>
      </c>
      <c r="E63">
        <v>1046992052.0851</v>
      </c>
      <c r="F63">
        <v>750000000</v>
      </c>
    </row>
    <row r="64" spans="1:6" ht="12.75">
      <c r="A64" t="s">
        <v>1373</v>
      </c>
      <c r="B64">
        <v>1737282123.317868</v>
      </c>
      <c r="C64">
        <v>1564161379.7115195</v>
      </c>
      <c r="D64">
        <v>1336268372.3933506</v>
      </c>
      <c r="E64">
        <v>1027782981.6799403</v>
      </c>
      <c r="F64">
        <v>750000000</v>
      </c>
    </row>
    <row r="65" spans="1:6" ht="12.75">
      <c r="A65" t="s">
        <v>1374</v>
      </c>
      <c r="B65">
        <v>1719370763.176059</v>
      </c>
      <c r="C65">
        <v>1545409310.8524394</v>
      </c>
      <c r="D65">
        <v>1316890752.9231956</v>
      </c>
      <c r="E65">
        <v>1008588705.6108538</v>
      </c>
      <c r="F65">
        <v>750000000</v>
      </c>
    </row>
    <row r="66" spans="1:6" ht="12.75">
      <c r="A66" t="s">
        <v>1375</v>
      </c>
      <c r="B66">
        <v>1701830079.340807</v>
      </c>
      <c r="C66">
        <v>1527048959.3740885</v>
      </c>
      <c r="D66">
        <v>1297935998.6639674</v>
      </c>
      <c r="E66">
        <v>989861082.6751938</v>
      </c>
      <c r="F66">
        <v>750000000</v>
      </c>
    </row>
    <row r="67" spans="1:6" ht="12.75">
      <c r="A67" t="s">
        <v>1376</v>
      </c>
      <c r="B67">
        <v>1683475749.185064</v>
      </c>
      <c r="C67">
        <v>1508265349.0070944</v>
      </c>
      <c r="D67">
        <v>1279025450.5105057</v>
      </c>
      <c r="E67">
        <v>971706638.0167487</v>
      </c>
      <c r="F67">
        <v>750000000</v>
      </c>
    </row>
    <row r="68" spans="1:6" ht="12.75">
      <c r="A68" t="s">
        <v>1377</v>
      </c>
      <c r="B68">
        <v>1665233429.500907</v>
      </c>
      <c r="C68">
        <v>1489391218.099797</v>
      </c>
      <c r="D68">
        <v>1259807862.0932837</v>
      </c>
      <c r="E68">
        <v>953052702.3510332</v>
      </c>
      <c r="F68">
        <v>750000000</v>
      </c>
    </row>
    <row r="69" spans="1:6" ht="12.75">
      <c r="A69" t="s">
        <v>1378</v>
      </c>
      <c r="B69">
        <v>1647383702.671207</v>
      </c>
      <c r="C69">
        <v>1471007861.2748263</v>
      </c>
      <c r="D69">
        <v>1241195769.074057</v>
      </c>
      <c r="E69">
        <v>935123503.5477164</v>
      </c>
      <c r="F69">
        <v>750000000</v>
      </c>
    </row>
    <row r="70" spans="1:6" ht="12.75">
      <c r="A70" t="s">
        <v>1379</v>
      </c>
      <c r="B70">
        <v>1629397850.738624</v>
      </c>
      <c r="C70">
        <v>1452479951.5596964</v>
      </c>
      <c r="D70">
        <v>1222445573.5500438</v>
      </c>
      <c r="E70">
        <v>917096082.1346253</v>
      </c>
      <c r="F70">
        <v>750000000</v>
      </c>
    </row>
    <row r="71" spans="1:6" ht="12.75">
      <c r="A71" t="s">
        <v>1380</v>
      </c>
      <c r="B71">
        <v>1611858420.226105</v>
      </c>
      <c r="C71">
        <v>1434486482.4666765</v>
      </c>
      <c r="D71">
        <v>1204330300.4714897</v>
      </c>
      <c r="E71">
        <v>899802100.0755701</v>
      </c>
      <c r="F71">
        <v>750000000</v>
      </c>
    </row>
    <row r="72" spans="1:6" ht="12.75">
      <c r="A72" t="s">
        <v>1381</v>
      </c>
      <c r="B72">
        <v>1594573868.077787</v>
      </c>
      <c r="C72">
        <v>1416697049.6816473</v>
      </c>
      <c r="D72">
        <v>1186370216.703773</v>
      </c>
      <c r="E72">
        <v>882629104.7514426</v>
      </c>
      <c r="F72">
        <v>750000000</v>
      </c>
    </row>
    <row r="73" spans="1:6" ht="12.75">
      <c r="A73" t="s">
        <v>1382</v>
      </c>
      <c r="B73">
        <v>1576777595.824419</v>
      </c>
      <c r="C73">
        <v>1398509968.791341</v>
      </c>
      <c r="D73">
        <v>1168161544.3025744</v>
      </c>
      <c r="E73">
        <v>865401280.8585404</v>
      </c>
      <c r="F73">
        <v>750000000</v>
      </c>
    </row>
    <row r="74" spans="1:6" ht="12.75">
      <c r="A74" t="s">
        <v>1383</v>
      </c>
      <c r="B74">
        <v>1559962925.651969</v>
      </c>
      <c r="C74">
        <v>1381325290.3361638</v>
      </c>
      <c r="D74">
        <v>1150967523.3032525</v>
      </c>
      <c r="E74">
        <v>849168315.5358993</v>
      </c>
      <c r="F74">
        <v>750000000</v>
      </c>
    </row>
    <row r="75" spans="1:6" ht="12.75">
      <c r="A75" t="s">
        <v>1384</v>
      </c>
      <c r="B75">
        <v>1543672426.873</v>
      </c>
      <c r="C75">
        <v>1364581918.1291502</v>
      </c>
      <c r="D75">
        <v>1134124705.7120552</v>
      </c>
      <c r="E75">
        <v>833197853.884448</v>
      </c>
      <c r="F75">
        <v>750000000</v>
      </c>
    </row>
    <row r="76" spans="1:6" ht="12.75">
      <c r="A76" t="s">
        <v>1385</v>
      </c>
      <c r="B76">
        <v>1526524298.821601</v>
      </c>
      <c r="C76">
        <v>1347208292.59606</v>
      </c>
      <c r="D76">
        <v>1116929376.965474</v>
      </c>
      <c r="E76">
        <v>817201450.105031</v>
      </c>
      <c r="F76">
        <v>750000000</v>
      </c>
    </row>
    <row r="77" spans="1:6" ht="12.75">
      <c r="A77" t="s">
        <v>1386</v>
      </c>
      <c r="B77">
        <v>1509429200.152853</v>
      </c>
      <c r="C77">
        <v>1329861925.0721118</v>
      </c>
      <c r="D77">
        <v>1099744025.2415996</v>
      </c>
      <c r="E77">
        <v>801219749.2467656</v>
      </c>
      <c r="F77">
        <v>750000000</v>
      </c>
    </row>
    <row r="78" spans="1:6" ht="12.75">
      <c r="A78" t="s">
        <v>1387</v>
      </c>
      <c r="B78">
        <v>1493444106.041669</v>
      </c>
      <c r="C78">
        <v>1313546819.155446</v>
      </c>
      <c r="D78">
        <v>1083489505.4183671</v>
      </c>
      <c r="E78">
        <v>786034056.6086186</v>
      </c>
      <c r="F78">
        <v>750000000</v>
      </c>
    </row>
    <row r="79" spans="1:6" ht="12.75">
      <c r="A79" t="s">
        <v>1388</v>
      </c>
      <c r="B79">
        <v>1477532568.944775</v>
      </c>
      <c r="C79">
        <v>1297560957.7024312</v>
      </c>
      <c r="D79">
        <v>1067844555.6759309</v>
      </c>
      <c r="E79">
        <v>771719906.5729688</v>
      </c>
      <c r="F79">
        <v>750000000</v>
      </c>
    </row>
    <row r="80" spans="1:6" ht="12.75">
      <c r="A80" t="s">
        <v>1389</v>
      </c>
      <c r="B80">
        <v>1461811546.32682</v>
      </c>
      <c r="C80">
        <v>1281577499.0827389</v>
      </c>
      <c r="D80">
        <v>1052008466.217999</v>
      </c>
      <c r="E80">
        <v>757055152.7385077</v>
      </c>
      <c r="F80">
        <v>750000000</v>
      </c>
    </row>
    <row r="81" spans="1:6" ht="12.75">
      <c r="A81" t="s">
        <v>1390</v>
      </c>
      <c r="B81">
        <v>1446066780.00077</v>
      </c>
      <c r="C81">
        <v>1265693050.721926</v>
      </c>
      <c r="D81">
        <v>1036412217.692769</v>
      </c>
      <c r="E81">
        <v>742774340.3101535</v>
      </c>
      <c r="F81">
        <v>750000000</v>
      </c>
    </row>
    <row r="82" spans="1:6" ht="12.75">
      <c r="A82" t="s">
        <v>1391</v>
      </c>
      <c r="B82">
        <v>1428464293.022552</v>
      </c>
      <c r="C82">
        <v>1248165614.8805504</v>
      </c>
      <c r="D82">
        <v>1019460575.6586145</v>
      </c>
      <c r="E82">
        <v>727530866.138899</v>
      </c>
      <c r="F82">
        <v>750000000</v>
      </c>
    </row>
    <row r="83" spans="1:6" ht="12.75">
      <c r="A83" t="s">
        <v>1392</v>
      </c>
      <c r="B83">
        <v>1412134912.314698</v>
      </c>
      <c r="C83">
        <v>1231871977.265592</v>
      </c>
      <c r="D83">
        <v>1003676058.1317766</v>
      </c>
      <c r="E83">
        <v>713330240.8752671</v>
      </c>
      <c r="F83">
        <v>750000000</v>
      </c>
    </row>
    <row r="84" spans="1:6" ht="12.75">
      <c r="A84" t="s">
        <v>1393</v>
      </c>
      <c r="B84">
        <v>1396663276.076923</v>
      </c>
      <c r="C84">
        <v>1216308883.5347638</v>
      </c>
      <c r="D84">
        <v>988475615.2573557</v>
      </c>
      <c r="E84">
        <v>699551433.794534</v>
      </c>
      <c r="F84">
        <v>750000000</v>
      </c>
    </row>
    <row r="85" spans="1:6" ht="12.75">
      <c r="A85" t="s">
        <v>1394</v>
      </c>
      <c r="B85">
        <v>1381241117.778642</v>
      </c>
      <c r="C85">
        <v>1200838054.0916388</v>
      </c>
      <c r="D85">
        <v>973420787.5004299</v>
      </c>
      <c r="E85">
        <v>685979167.596715</v>
      </c>
      <c r="F85">
        <v>750000000</v>
      </c>
    </row>
    <row r="86" spans="1:6" ht="12.75">
      <c r="A86" t="s">
        <v>1395</v>
      </c>
      <c r="B86">
        <v>1365951072.951849</v>
      </c>
      <c r="C86">
        <v>1185595788.1664846</v>
      </c>
      <c r="D86">
        <v>958699695.5236028</v>
      </c>
      <c r="E86">
        <v>672835632.9635352</v>
      </c>
      <c r="F86">
        <v>750000000</v>
      </c>
    </row>
    <row r="87" spans="1:6" ht="12.75">
      <c r="A87" t="s">
        <v>1396</v>
      </c>
      <c r="B87">
        <v>1350507918.376194</v>
      </c>
      <c r="C87">
        <v>1170203568.5257273</v>
      </c>
      <c r="D87">
        <v>943846680.3296484</v>
      </c>
      <c r="E87">
        <v>659605800.5665473</v>
      </c>
      <c r="F87">
        <v>750000000</v>
      </c>
    </row>
    <row r="88" spans="1:6" ht="12.75">
      <c r="A88" t="s">
        <v>1397</v>
      </c>
      <c r="B88">
        <v>1332266262.405403</v>
      </c>
      <c r="C88">
        <v>1152502493.8365636</v>
      </c>
      <c r="D88">
        <v>927281671.4107721</v>
      </c>
      <c r="E88">
        <v>645372970.873105</v>
      </c>
      <c r="F88">
        <v>750000000</v>
      </c>
    </row>
    <row r="89" spans="1:6" ht="12.75">
      <c r="A89" t="s">
        <v>1398</v>
      </c>
      <c r="B89">
        <v>1317126069.277227</v>
      </c>
      <c r="C89">
        <v>1137472663.7586136</v>
      </c>
      <c r="D89">
        <v>912861441.0204873</v>
      </c>
      <c r="E89">
        <v>632645727.6471416</v>
      </c>
      <c r="F89">
        <v>750000000</v>
      </c>
    </row>
    <row r="90" spans="1:6" ht="12.75">
      <c r="A90" t="s">
        <v>1399</v>
      </c>
      <c r="B90">
        <v>1302375527.642045</v>
      </c>
      <c r="C90">
        <v>1122826434.783166</v>
      </c>
      <c r="D90">
        <v>898815630.6111196</v>
      </c>
      <c r="E90">
        <v>620273107.5670333</v>
      </c>
      <c r="F90">
        <v>750000000</v>
      </c>
    </row>
    <row r="91" spans="1:6" ht="12.75">
      <c r="A91" t="s">
        <v>1400</v>
      </c>
      <c r="B91">
        <v>1286962741.243034</v>
      </c>
      <c r="C91">
        <v>1107777952.2597125</v>
      </c>
      <c r="D91">
        <v>884659502.0479245</v>
      </c>
      <c r="E91">
        <v>608084635.2379793</v>
      </c>
      <c r="F91">
        <v>0</v>
      </c>
    </row>
    <row r="92" spans="1:5" ht="12.75">
      <c r="A92" t="s">
        <v>1401</v>
      </c>
      <c r="B92">
        <v>1272241541.66076</v>
      </c>
      <c r="C92">
        <v>1093249014.8628414</v>
      </c>
      <c r="D92">
        <v>870836486.3944495</v>
      </c>
      <c r="E92">
        <v>596047841.9004556</v>
      </c>
    </row>
    <row r="93" spans="1:5" ht="12.75">
      <c r="A93" t="s">
        <v>1402</v>
      </c>
      <c r="B93">
        <v>1257543295.550427</v>
      </c>
      <c r="C93">
        <v>1078844940.0718174</v>
      </c>
      <c r="D93">
        <v>857247680.1322018</v>
      </c>
      <c r="E93">
        <v>584341734.0160836</v>
      </c>
    </row>
    <row r="94" spans="1:5" ht="12.75">
      <c r="A94" t="s">
        <v>1403</v>
      </c>
      <c r="B94">
        <v>1242763248.372247</v>
      </c>
      <c r="C94">
        <v>1064356859.6764568</v>
      </c>
      <c r="D94">
        <v>843584605.7524111</v>
      </c>
      <c r="E94">
        <v>572592759.3526015</v>
      </c>
    </row>
    <row r="95" spans="1:5" ht="12.75">
      <c r="A95" t="s">
        <v>1404</v>
      </c>
      <c r="B95">
        <v>1228006775.942932</v>
      </c>
      <c r="C95">
        <v>1049992472.1734023</v>
      </c>
      <c r="D95">
        <v>830151458.2593901</v>
      </c>
      <c r="E95">
        <v>561165062.6379882</v>
      </c>
    </row>
    <row r="96" spans="1:5" ht="12.75">
      <c r="A96" t="s">
        <v>1405</v>
      </c>
      <c r="B96">
        <v>1213942533.234642</v>
      </c>
      <c r="C96">
        <v>1036206541.1901047</v>
      </c>
      <c r="D96">
        <v>817168415.0534813</v>
      </c>
      <c r="E96">
        <v>550049128.7682095</v>
      </c>
    </row>
    <row r="97" spans="1:5" ht="12.75">
      <c r="A97" t="s">
        <v>1406</v>
      </c>
      <c r="B97">
        <v>1199721819.590497</v>
      </c>
      <c r="C97">
        <v>1022331018.49432</v>
      </c>
      <c r="D97">
        <v>804175565.8999279</v>
      </c>
      <c r="E97">
        <v>539010719.1785333</v>
      </c>
    </row>
    <row r="98" spans="1:5" ht="12.75">
      <c r="A98" t="s">
        <v>1407</v>
      </c>
      <c r="B98">
        <v>1185792987.405968</v>
      </c>
      <c r="C98">
        <v>1008803123.8817242</v>
      </c>
      <c r="D98">
        <v>791581291.0816079</v>
      </c>
      <c r="E98">
        <v>528394311.18848944</v>
      </c>
    </row>
    <row r="99" spans="1:5" ht="12.75">
      <c r="A99" t="s">
        <v>1408</v>
      </c>
      <c r="B99">
        <v>1172034847.236252</v>
      </c>
      <c r="C99">
        <v>995407352.3235966</v>
      </c>
      <c r="D99">
        <v>779083559.5885408</v>
      </c>
      <c r="E99">
        <v>517849154.5205465</v>
      </c>
    </row>
    <row r="100" spans="1:5" ht="12.75">
      <c r="A100" t="s">
        <v>1409</v>
      </c>
      <c r="B100">
        <v>1158184010.239093</v>
      </c>
      <c r="C100">
        <v>982029298.4658254</v>
      </c>
      <c r="D100">
        <v>766721087.3124324</v>
      </c>
      <c r="E100">
        <v>507542860.5247227</v>
      </c>
    </row>
    <row r="101" spans="1:5" ht="12.75">
      <c r="A101" t="s">
        <v>1410</v>
      </c>
      <c r="B101">
        <v>1144416321.967653</v>
      </c>
      <c r="C101">
        <v>968709820.3066952</v>
      </c>
      <c r="D101">
        <v>754398399.3130035</v>
      </c>
      <c r="E101">
        <v>497270496.5158788</v>
      </c>
    </row>
    <row r="102" spans="1:5" ht="12.75">
      <c r="A102" t="s">
        <v>1411</v>
      </c>
      <c r="B102">
        <v>1130211066.790441</v>
      </c>
      <c r="C102">
        <v>955062941.3904675</v>
      </c>
      <c r="D102">
        <v>741879110.3214178</v>
      </c>
      <c r="E102">
        <v>486947002.44498295</v>
      </c>
    </row>
    <row r="103" spans="1:5" ht="12.75">
      <c r="A103" t="s">
        <v>1412</v>
      </c>
      <c r="B103">
        <v>1116431695.716981</v>
      </c>
      <c r="C103">
        <v>941973573.2742037</v>
      </c>
      <c r="D103">
        <v>730030464.5613425</v>
      </c>
      <c r="E103">
        <v>477336395.52114093</v>
      </c>
    </row>
    <row r="104" spans="1:5" ht="12.75">
      <c r="A104" t="s">
        <v>1413</v>
      </c>
      <c r="B104">
        <v>1101776103.94544</v>
      </c>
      <c r="C104">
        <v>928031439.2494898</v>
      </c>
      <c r="D104">
        <v>717396158.7518319</v>
      </c>
      <c r="E104">
        <v>467088561.49647737</v>
      </c>
    </row>
    <row r="105" spans="1:5" ht="12.75">
      <c r="A105" t="s">
        <v>1414</v>
      </c>
      <c r="B105">
        <v>1087623944.311668</v>
      </c>
      <c r="C105">
        <v>914607294.5890013</v>
      </c>
      <c r="D105">
        <v>705278729.0438879</v>
      </c>
      <c r="E105">
        <v>457316693.08352005</v>
      </c>
    </row>
    <row r="106" spans="1:5" ht="12.75">
      <c r="A106" t="s">
        <v>1415</v>
      </c>
      <c r="B106">
        <v>1073968254.163812</v>
      </c>
      <c r="C106">
        <v>901592154.3953867</v>
      </c>
      <c r="D106">
        <v>693474253.551871</v>
      </c>
      <c r="E106">
        <v>447757871.9617314</v>
      </c>
    </row>
    <row r="107" spans="1:5" ht="12.75">
      <c r="A107" t="s">
        <v>1416</v>
      </c>
      <c r="B107">
        <v>1060654240.374151</v>
      </c>
      <c r="C107">
        <v>888953558.3800205</v>
      </c>
      <c r="D107">
        <v>682070172.566451</v>
      </c>
      <c r="E107">
        <v>438589297.195135</v>
      </c>
    </row>
    <row r="108" spans="1:5" ht="12.75">
      <c r="A108" t="s">
        <v>1417</v>
      </c>
      <c r="B108">
        <v>1047766216.121118</v>
      </c>
      <c r="C108">
        <v>876662460.9149101</v>
      </c>
      <c r="D108">
        <v>670928883.0421914</v>
      </c>
      <c r="E108">
        <v>429597830.50391555</v>
      </c>
    </row>
    <row r="109" spans="1:5" ht="12.75">
      <c r="A109" t="s">
        <v>1418</v>
      </c>
      <c r="B109">
        <v>1033555007.23299</v>
      </c>
      <c r="C109">
        <v>863305273.0550585</v>
      </c>
      <c r="D109">
        <v>659026023.9424937</v>
      </c>
      <c r="E109">
        <v>420189093.169712</v>
      </c>
    </row>
    <row r="110" spans="1:5" ht="12.75">
      <c r="A110" t="s">
        <v>1419</v>
      </c>
      <c r="B110">
        <v>1020957087.311891</v>
      </c>
      <c r="C110">
        <v>851382750.554412</v>
      </c>
      <c r="D110">
        <v>648325024.5963355</v>
      </c>
      <c r="E110">
        <v>411671763.0300218</v>
      </c>
    </row>
    <row r="111" spans="1:5" ht="12.75">
      <c r="A111" t="s">
        <v>1420</v>
      </c>
      <c r="B111">
        <v>1008091771.615886</v>
      </c>
      <c r="C111">
        <v>839228468.3115255</v>
      </c>
      <c r="D111">
        <v>637444295.1719</v>
      </c>
      <c r="E111">
        <v>403048354.5294606</v>
      </c>
    </row>
    <row r="112" spans="1:5" ht="12.75">
      <c r="A112" t="s">
        <v>1421</v>
      </c>
      <c r="B112">
        <v>994438945.103471</v>
      </c>
      <c r="C112">
        <v>826503738.308086</v>
      </c>
      <c r="D112">
        <v>626233967.885989</v>
      </c>
      <c r="E112">
        <v>394337081.4975064</v>
      </c>
    </row>
    <row r="113" spans="1:5" ht="12.75">
      <c r="A113" t="s">
        <v>1422</v>
      </c>
      <c r="B113">
        <v>982004184.079998</v>
      </c>
      <c r="C113">
        <v>814784606.3397335</v>
      </c>
      <c r="D113">
        <v>615784434.2842432</v>
      </c>
      <c r="E113">
        <v>386114688.61240023</v>
      </c>
    </row>
    <row r="114" spans="1:5" ht="12.75">
      <c r="A114" t="s">
        <v>1423</v>
      </c>
      <c r="B114">
        <v>969384122.497827</v>
      </c>
      <c r="C114">
        <v>802949363.748819</v>
      </c>
      <c r="D114">
        <v>605296471.9013107</v>
      </c>
      <c r="E114">
        <v>377930880.112144</v>
      </c>
    </row>
    <row r="115" spans="1:5" ht="12.75">
      <c r="A115" t="s">
        <v>1424</v>
      </c>
      <c r="B115">
        <v>956690451.911157</v>
      </c>
      <c r="C115">
        <v>791221024.2055762</v>
      </c>
      <c r="D115">
        <v>595084884.5844146</v>
      </c>
      <c r="E115">
        <v>370133306.30310357</v>
      </c>
    </row>
    <row r="116" spans="1:5" ht="12.75">
      <c r="A116" t="s">
        <v>1425</v>
      </c>
      <c r="B116">
        <v>944596522.395051</v>
      </c>
      <c r="C116">
        <v>779893858.8580106</v>
      </c>
      <c r="D116">
        <v>585073858.3297718</v>
      </c>
      <c r="E116">
        <v>362365264.85360545</v>
      </c>
    </row>
    <row r="117" spans="1:5" ht="12.75">
      <c r="A117" t="s">
        <v>1426</v>
      </c>
      <c r="B117">
        <v>932569277.763421</v>
      </c>
      <c r="C117">
        <v>768699896.6924452</v>
      </c>
      <c r="D117">
        <v>575256829.3952018</v>
      </c>
      <c r="E117">
        <v>354824609.79539025</v>
      </c>
    </row>
    <row r="118" spans="1:5" ht="12.75">
      <c r="A118" t="s">
        <v>1427</v>
      </c>
      <c r="B118">
        <v>920657961.804104</v>
      </c>
      <c r="C118">
        <v>757594496.1782804</v>
      </c>
      <c r="D118">
        <v>565504238.5293512</v>
      </c>
      <c r="E118">
        <v>347331710.02571493</v>
      </c>
    </row>
    <row r="119" spans="1:5" ht="12.75">
      <c r="A119" t="s">
        <v>1428</v>
      </c>
      <c r="B119">
        <v>908896628.033048</v>
      </c>
      <c r="C119">
        <v>746688650.5577315</v>
      </c>
      <c r="D119">
        <v>555991780.1795491</v>
      </c>
      <c r="E119">
        <v>340089344.12803924</v>
      </c>
    </row>
    <row r="120" spans="1:5" ht="12.75">
      <c r="A120" t="s">
        <v>1429</v>
      </c>
      <c r="B120">
        <v>897227530.225897</v>
      </c>
      <c r="C120">
        <v>735851920.9301798</v>
      </c>
      <c r="D120">
        <v>546529163.6950032</v>
      </c>
      <c r="E120">
        <v>332885297.94745946</v>
      </c>
    </row>
    <row r="121" spans="1:5" ht="12.75">
      <c r="A121" t="s">
        <v>1430</v>
      </c>
      <c r="B121">
        <v>885684938.572906</v>
      </c>
      <c r="C121">
        <v>725153379.8663052</v>
      </c>
      <c r="D121">
        <v>537213455.7431545</v>
      </c>
      <c r="E121">
        <v>325825278.22030914</v>
      </c>
    </row>
    <row r="122" spans="1:5" ht="12.75">
      <c r="A122" t="s">
        <v>1431</v>
      </c>
      <c r="B122">
        <v>874141831.701353</v>
      </c>
      <c r="C122">
        <v>714527717.3225995</v>
      </c>
      <c r="D122">
        <v>528038822.63505167</v>
      </c>
      <c r="E122">
        <v>318947961.1018268</v>
      </c>
    </row>
    <row r="123" spans="1:5" ht="12.75">
      <c r="A123" t="s">
        <v>1432</v>
      </c>
      <c r="B123">
        <v>862785047.507363</v>
      </c>
      <c r="C123">
        <v>704048480.4852526</v>
      </c>
      <c r="D123">
        <v>518971408.6574444</v>
      </c>
      <c r="E123">
        <v>312143307.56551296</v>
      </c>
    </row>
    <row r="124" spans="1:5" ht="12.75">
      <c r="A124" t="s">
        <v>1433</v>
      </c>
      <c r="B124">
        <v>851458448.433988</v>
      </c>
      <c r="C124">
        <v>693665308.1911211</v>
      </c>
      <c r="D124">
        <v>510059227.69878006</v>
      </c>
      <c r="E124">
        <v>305525376.67340827</v>
      </c>
    </row>
    <row r="125" spans="1:5" ht="12.75">
      <c r="A125" t="s">
        <v>1434</v>
      </c>
      <c r="B125">
        <v>840183471.068358</v>
      </c>
      <c r="C125">
        <v>683318892.5973617</v>
      </c>
      <c r="D125">
        <v>501173564.6934479</v>
      </c>
      <c r="E125">
        <v>298931343.54875916</v>
      </c>
    </row>
    <row r="126" spans="1:5" ht="12.75">
      <c r="A126" t="s">
        <v>1435</v>
      </c>
      <c r="B126">
        <v>828717535.378658</v>
      </c>
      <c r="C126">
        <v>672850535.666083</v>
      </c>
      <c r="D126">
        <v>492240589.5911047</v>
      </c>
      <c r="E126">
        <v>292359587.61996645</v>
      </c>
    </row>
    <row r="127" spans="1:5" ht="12.75">
      <c r="A127" t="s">
        <v>1436</v>
      </c>
      <c r="B127">
        <v>817416431.072186</v>
      </c>
      <c r="C127">
        <v>662658175.4146096</v>
      </c>
      <c r="D127">
        <v>483670384.78595555</v>
      </c>
      <c r="E127">
        <v>286170212.4170551</v>
      </c>
    </row>
    <row r="128" spans="1:5" ht="12.75">
      <c r="A128" t="s">
        <v>1437</v>
      </c>
      <c r="B128">
        <v>806217154.681241</v>
      </c>
      <c r="C128">
        <v>652470695.5045567</v>
      </c>
      <c r="D128">
        <v>475023439.28389835</v>
      </c>
      <c r="E128">
        <v>279863711.19492745</v>
      </c>
    </row>
    <row r="129" spans="1:5" ht="12.75">
      <c r="A129" t="s">
        <v>1438</v>
      </c>
      <c r="B129">
        <v>794946635.210341</v>
      </c>
      <c r="C129">
        <v>642293477.7020574</v>
      </c>
      <c r="D129">
        <v>466463114.86953163</v>
      </c>
      <c r="E129">
        <v>273693788.156075</v>
      </c>
    </row>
    <row r="130" spans="1:5" ht="12.75">
      <c r="A130" t="s">
        <v>1439</v>
      </c>
      <c r="B130">
        <v>784043762.981995</v>
      </c>
      <c r="C130">
        <v>632409841.7120724</v>
      </c>
      <c r="D130">
        <v>458117106.36796135</v>
      </c>
      <c r="E130">
        <v>267658328.2398551</v>
      </c>
    </row>
    <row r="131" spans="1:5" ht="12.75">
      <c r="A131" t="s">
        <v>1440</v>
      </c>
      <c r="B131">
        <v>773280448.884681</v>
      </c>
      <c r="C131">
        <v>622704358.9369525</v>
      </c>
      <c r="D131">
        <v>449976218.93603057</v>
      </c>
      <c r="E131">
        <v>261824267.82897303</v>
      </c>
    </row>
    <row r="132" spans="1:5" ht="12.75">
      <c r="A132" t="s">
        <v>1441</v>
      </c>
      <c r="B132">
        <v>762635289.796997</v>
      </c>
      <c r="C132">
        <v>613090452.0072445</v>
      </c>
      <c r="D132">
        <v>441902340.5765692</v>
      </c>
      <c r="E132">
        <v>256037310.78918928</v>
      </c>
    </row>
    <row r="133" spans="1:5" ht="12.75">
      <c r="A133" t="s">
        <v>1442</v>
      </c>
      <c r="B133">
        <v>752101149.988407</v>
      </c>
      <c r="C133">
        <v>603596463.7404801</v>
      </c>
      <c r="D133">
        <v>433952833.84418887</v>
      </c>
      <c r="E133">
        <v>250366433.94688004</v>
      </c>
    </row>
    <row r="134" spans="1:5" ht="12.75">
      <c r="A134" t="s">
        <v>1443</v>
      </c>
      <c r="B134">
        <v>741187472.575628</v>
      </c>
      <c r="C134">
        <v>593861354.7877173</v>
      </c>
      <c r="D134">
        <v>425902975.366454</v>
      </c>
      <c r="E134">
        <v>244714854.46880955</v>
      </c>
    </row>
    <row r="135" spans="1:5" ht="12.75">
      <c r="A135" t="s">
        <v>1444</v>
      </c>
      <c r="B135">
        <v>730869550.308943</v>
      </c>
      <c r="C135">
        <v>584601118.5630136</v>
      </c>
      <c r="D135">
        <v>418195489.3690765</v>
      </c>
      <c r="E135">
        <v>239268552.388195</v>
      </c>
    </row>
    <row r="136" spans="1:5" ht="12.75">
      <c r="A136" t="s">
        <v>1445</v>
      </c>
      <c r="B136">
        <v>720622753.525841</v>
      </c>
      <c r="C136">
        <v>575458891.1970303</v>
      </c>
      <c r="D136">
        <v>410642385.4591723</v>
      </c>
      <c r="E136">
        <v>233983986.17692047</v>
      </c>
    </row>
    <row r="137" spans="1:5" ht="12.75">
      <c r="A137" t="s">
        <v>1446</v>
      </c>
      <c r="B137">
        <v>710490753.653325</v>
      </c>
      <c r="C137">
        <v>566405606.1322049</v>
      </c>
      <c r="D137">
        <v>403154123.0327565</v>
      </c>
      <c r="E137">
        <v>228744197.6435605</v>
      </c>
    </row>
    <row r="138" spans="1:5" ht="12.75">
      <c r="A138" t="s">
        <v>1447</v>
      </c>
      <c r="B138">
        <v>700462668.236422</v>
      </c>
      <c r="C138">
        <v>557464076.1939572</v>
      </c>
      <c r="D138">
        <v>395780635.35838175</v>
      </c>
      <c r="E138">
        <v>223609444.01113477</v>
      </c>
    </row>
    <row r="139" spans="1:5" ht="12.75">
      <c r="A139" t="s">
        <v>1448</v>
      </c>
      <c r="B139">
        <v>690499266.429687</v>
      </c>
      <c r="C139">
        <v>548662723.7293682</v>
      </c>
      <c r="D139">
        <v>388605150.3283562</v>
      </c>
      <c r="E139">
        <v>218685354.95109314</v>
      </c>
    </row>
    <row r="140" spans="1:5" ht="12.75">
      <c r="A140" t="s">
        <v>1449</v>
      </c>
      <c r="B140">
        <v>680594793.184638</v>
      </c>
      <c r="C140">
        <v>539875519.4318434</v>
      </c>
      <c r="D140">
        <v>381408901.69745064</v>
      </c>
      <c r="E140">
        <v>213726607.464883</v>
      </c>
    </row>
    <row r="141" spans="1:5" ht="12.75">
      <c r="A141" t="s">
        <v>1450</v>
      </c>
      <c r="B141">
        <v>670624052.215392</v>
      </c>
      <c r="C141">
        <v>531093148.2852401</v>
      </c>
      <c r="D141">
        <v>374280891.9515693</v>
      </c>
      <c r="E141">
        <v>208872616.2491757</v>
      </c>
    </row>
    <row r="142" spans="1:5" ht="12.75">
      <c r="A142" t="s">
        <v>1451</v>
      </c>
      <c r="B142">
        <v>660835127.60729</v>
      </c>
      <c r="C142">
        <v>522453295.0087818</v>
      </c>
      <c r="D142">
        <v>367255681.0935223</v>
      </c>
      <c r="E142">
        <v>204084016.5557653</v>
      </c>
    </row>
    <row r="143" spans="1:5" ht="12.75">
      <c r="A143" t="s">
        <v>1452</v>
      </c>
      <c r="B143">
        <v>651113101.286098</v>
      </c>
      <c r="C143">
        <v>513922162.24096763</v>
      </c>
      <c r="D143">
        <v>360369613.43014073</v>
      </c>
      <c r="E143">
        <v>199436533.87692365</v>
      </c>
    </row>
    <row r="144" spans="1:5" ht="12.75">
      <c r="A144" t="s">
        <v>1453</v>
      </c>
      <c r="B144">
        <v>641445833.648796</v>
      </c>
      <c r="C144">
        <v>505433100.43450075</v>
      </c>
      <c r="D144">
        <v>353515605.8952046</v>
      </c>
      <c r="E144">
        <v>194814717.83746487</v>
      </c>
    </row>
    <row r="145" spans="1:5" ht="12.75">
      <c r="A145" t="s">
        <v>1454</v>
      </c>
      <c r="B145">
        <v>631741017.382247</v>
      </c>
      <c r="C145">
        <v>496941819.7953378</v>
      </c>
      <c r="D145">
        <v>346692581.85703015</v>
      </c>
      <c r="E145">
        <v>190245477.7658568</v>
      </c>
    </row>
    <row r="146" spans="1:5" ht="12.75">
      <c r="A146" t="s">
        <v>1455</v>
      </c>
      <c r="B146">
        <v>622124015.464682</v>
      </c>
      <c r="C146">
        <v>488573601.30679786</v>
      </c>
      <c r="D146">
        <v>340015541.15042454</v>
      </c>
      <c r="E146">
        <v>185816657.76945642</v>
      </c>
    </row>
    <row r="147" spans="1:5" ht="12.75">
      <c r="A147" t="s">
        <v>1456</v>
      </c>
      <c r="B147">
        <v>612660786.752658</v>
      </c>
      <c r="C147">
        <v>480325777.33030987</v>
      </c>
      <c r="D147">
        <v>333425458.9349138</v>
      </c>
      <c r="E147">
        <v>181443432.68332967</v>
      </c>
    </row>
    <row r="148" spans="1:5" ht="12.75">
      <c r="A148" t="s">
        <v>1457</v>
      </c>
      <c r="B148">
        <v>603111609.315295</v>
      </c>
      <c r="C148">
        <v>472063105.02315557</v>
      </c>
      <c r="D148">
        <v>326883266.62179655</v>
      </c>
      <c r="E148">
        <v>177154124.79802507</v>
      </c>
    </row>
    <row r="149" spans="1:5" ht="12.75">
      <c r="A149" t="s">
        <v>1458</v>
      </c>
      <c r="B149">
        <v>593621245.249198</v>
      </c>
      <c r="C149">
        <v>463846821.5809665</v>
      </c>
      <c r="D149">
        <v>320376983.93258286</v>
      </c>
      <c r="E149">
        <v>172892640.68690875</v>
      </c>
    </row>
    <row r="150" spans="1:5" ht="12.75">
      <c r="A150" t="s">
        <v>1459</v>
      </c>
      <c r="B150">
        <v>584125358.141162</v>
      </c>
      <c r="C150">
        <v>455652742.71659005</v>
      </c>
      <c r="D150">
        <v>313916978.2295337</v>
      </c>
      <c r="E150">
        <v>168688945.646598</v>
      </c>
    </row>
    <row r="151" spans="1:5" ht="12.75">
      <c r="A151" t="s">
        <v>1460</v>
      </c>
      <c r="B151">
        <v>574878736.864877</v>
      </c>
      <c r="C151">
        <v>447752786.31959814</v>
      </c>
      <c r="D151">
        <v>307765709.1500315</v>
      </c>
      <c r="E151">
        <v>164750620.69995838</v>
      </c>
    </row>
    <row r="152" spans="1:5" ht="12.75">
      <c r="A152" t="s">
        <v>1461</v>
      </c>
      <c r="B152">
        <v>565715262.413789</v>
      </c>
      <c r="C152">
        <v>439868362.2418067</v>
      </c>
      <c r="D152">
        <v>301577371.5349197</v>
      </c>
      <c r="E152">
        <v>160754152.83890995</v>
      </c>
    </row>
    <row r="153" spans="1:5" ht="12.75">
      <c r="A153" t="s">
        <v>1462</v>
      </c>
      <c r="B153">
        <v>556552874.353072</v>
      </c>
      <c r="C153">
        <v>432033895.43188584</v>
      </c>
      <c r="D153">
        <v>295476954.24552536</v>
      </c>
      <c r="E153">
        <v>156856726.21545732</v>
      </c>
    </row>
    <row r="154" spans="1:5" ht="12.75">
      <c r="A154" t="s">
        <v>1463</v>
      </c>
      <c r="B154">
        <v>547539117.300987</v>
      </c>
      <c r="C154">
        <v>424315915.10776764</v>
      </c>
      <c r="D154">
        <v>289460432.77643067</v>
      </c>
      <c r="E154">
        <v>153011953.38902327</v>
      </c>
    </row>
    <row r="155" spans="1:5" ht="12.75">
      <c r="A155" t="s">
        <v>1464</v>
      </c>
      <c r="B155">
        <v>538603228.821169</v>
      </c>
      <c r="C155">
        <v>416705932.04018825</v>
      </c>
      <c r="D155">
        <v>283569381.44709235</v>
      </c>
      <c r="E155">
        <v>149283418.54565686</v>
      </c>
    </row>
    <row r="156" spans="1:5" ht="12.75">
      <c r="A156" t="s">
        <v>1465</v>
      </c>
      <c r="B156">
        <v>529760276.481329</v>
      </c>
      <c r="C156">
        <v>409169166.5263785</v>
      </c>
      <c r="D156">
        <v>277732462.78815675</v>
      </c>
      <c r="E156">
        <v>145591325.74413663</v>
      </c>
    </row>
    <row r="157" spans="1:5" ht="12.75">
      <c r="A157" t="s">
        <v>1466</v>
      </c>
      <c r="B157">
        <v>520995161.808276</v>
      </c>
      <c r="C157">
        <v>401716785.3632309</v>
      </c>
      <c r="D157">
        <v>271980531.04547465</v>
      </c>
      <c r="E157">
        <v>141972193.52863586</v>
      </c>
    </row>
    <row r="158" spans="1:5" ht="12.75">
      <c r="A158" t="s">
        <v>1467</v>
      </c>
      <c r="B158">
        <v>512311186.814166</v>
      </c>
      <c r="C158">
        <v>394372558.5781728</v>
      </c>
      <c r="D158">
        <v>266350976.93024758</v>
      </c>
      <c r="E158">
        <v>138463674.4751908</v>
      </c>
    </row>
    <row r="159" spans="1:5" ht="12.75">
      <c r="A159" t="s">
        <v>1468</v>
      </c>
      <c r="B159">
        <v>503665495.252388</v>
      </c>
      <c r="C159">
        <v>387059585.69155085</v>
      </c>
      <c r="D159">
        <v>260747123.62530315</v>
      </c>
      <c r="E159">
        <v>134976357.60291335</v>
      </c>
    </row>
    <row r="160" spans="1:5" ht="12.75">
      <c r="A160" t="s">
        <v>1469</v>
      </c>
      <c r="B160">
        <v>494294210.971221</v>
      </c>
      <c r="C160">
        <v>379234389.07964313</v>
      </c>
      <c r="D160">
        <v>254846796.40808243</v>
      </c>
      <c r="E160">
        <v>131381265.28418568</v>
      </c>
    </row>
    <row r="161" spans="1:5" ht="12.75">
      <c r="A161" t="s">
        <v>1470</v>
      </c>
      <c r="B161">
        <v>485713228.659746</v>
      </c>
      <c r="C161">
        <v>372018809.95470035</v>
      </c>
      <c r="D161">
        <v>249362106.6323663</v>
      </c>
      <c r="E161">
        <v>128009245.93997775</v>
      </c>
    </row>
    <row r="162" spans="1:5" ht="12.75">
      <c r="A162" t="s">
        <v>1471</v>
      </c>
      <c r="B162">
        <v>477173073.621764</v>
      </c>
      <c r="C162">
        <v>364857833.7113104</v>
      </c>
      <c r="D162">
        <v>243940172.84557465</v>
      </c>
      <c r="E162">
        <v>124695513.45300627</v>
      </c>
    </row>
    <row r="163" spans="1:5" ht="12.75">
      <c r="A163" t="s">
        <v>1472</v>
      </c>
      <c r="B163">
        <v>468684395.731037</v>
      </c>
      <c r="C163">
        <v>357818148.2157952</v>
      </c>
      <c r="D163">
        <v>238683903.5704825</v>
      </c>
      <c r="E163">
        <v>121541794.38742736</v>
      </c>
    </row>
    <row r="164" spans="1:5" ht="12.75">
      <c r="A164" t="s">
        <v>1473</v>
      </c>
      <c r="B164">
        <v>460263121.69723</v>
      </c>
      <c r="C164">
        <v>350792926.1639579</v>
      </c>
      <c r="D164">
        <v>233402599.20619115</v>
      </c>
      <c r="E164">
        <v>118349061.82173502</v>
      </c>
    </row>
    <row r="165" spans="1:5" ht="12.75">
      <c r="A165" t="s">
        <v>1474</v>
      </c>
      <c r="B165">
        <v>451915806.79107</v>
      </c>
      <c r="C165">
        <v>343865607.32429504</v>
      </c>
      <c r="D165">
        <v>228230335.73294616</v>
      </c>
      <c r="E165">
        <v>115252030.10518336</v>
      </c>
    </row>
    <row r="166" spans="1:5" ht="12.75">
      <c r="A166" t="s">
        <v>1475</v>
      </c>
      <c r="B166">
        <v>443384135.49332</v>
      </c>
      <c r="C166">
        <v>336801593.51393694</v>
      </c>
      <c r="D166">
        <v>222973298.63626146</v>
      </c>
      <c r="E166">
        <v>112120414.14012003</v>
      </c>
    </row>
    <row r="167" spans="1:5" ht="12.75">
      <c r="A167" t="s">
        <v>1476</v>
      </c>
      <c r="B167">
        <v>435249431.357034</v>
      </c>
      <c r="C167">
        <v>330079657.96244663</v>
      </c>
      <c r="D167">
        <v>217985320.80961874</v>
      </c>
      <c r="E167">
        <v>109162925.75460702</v>
      </c>
    </row>
    <row r="168" spans="1:5" ht="12.75">
      <c r="A168" t="s">
        <v>1477</v>
      </c>
      <c r="B168">
        <v>427219795.660151</v>
      </c>
      <c r="C168">
        <v>323440720.0930378</v>
      </c>
      <c r="D168">
        <v>213057720.6853268</v>
      </c>
      <c r="E168">
        <v>106243364.16888143</v>
      </c>
    </row>
    <row r="169" spans="1:5" ht="12.75">
      <c r="A169" t="s">
        <v>1478</v>
      </c>
      <c r="B169">
        <v>419315843.84017</v>
      </c>
      <c r="C169">
        <v>316918344.6574824</v>
      </c>
      <c r="D169">
        <v>208230361.49654573</v>
      </c>
      <c r="E169">
        <v>103396350.51324797</v>
      </c>
    </row>
    <row r="170" spans="1:5" ht="12.75">
      <c r="A170" t="s">
        <v>1479</v>
      </c>
      <c r="B170">
        <v>411559339.142278</v>
      </c>
      <c r="C170">
        <v>310545419.51726043</v>
      </c>
      <c r="D170">
        <v>203540843.24713498</v>
      </c>
      <c r="E170">
        <v>100653483.50452253</v>
      </c>
    </row>
    <row r="171" spans="1:5" ht="12.75">
      <c r="A171" t="s">
        <v>1480</v>
      </c>
      <c r="B171">
        <v>403892874.471355</v>
      </c>
      <c r="C171">
        <v>304243730.17639947</v>
      </c>
      <c r="D171">
        <v>198903383.79984105</v>
      </c>
      <c r="E171">
        <v>97943592.95748688</v>
      </c>
    </row>
    <row r="172" spans="1:5" ht="12.75">
      <c r="A172" t="s">
        <v>1481</v>
      </c>
      <c r="B172">
        <v>396297427.424405</v>
      </c>
      <c r="C172">
        <v>298032248.41968155</v>
      </c>
      <c r="D172">
        <v>194362985.30239242</v>
      </c>
      <c r="E172">
        <v>95315494.31219123</v>
      </c>
    </row>
    <row r="173" spans="1:5" ht="12.75">
      <c r="A173" t="s">
        <v>1482</v>
      </c>
      <c r="B173">
        <v>388566217.125086</v>
      </c>
      <c r="C173">
        <v>291722431.3178759</v>
      </c>
      <c r="D173">
        <v>189764171.6725751</v>
      </c>
      <c r="E173">
        <v>92666077.97194357</v>
      </c>
    </row>
    <row r="174" spans="1:5" ht="12.75">
      <c r="A174" t="s">
        <v>1483</v>
      </c>
      <c r="B174">
        <v>381116292.634295</v>
      </c>
      <c r="C174">
        <v>285643982.44633836</v>
      </c>
      <c r="D174">
        <v>185337613.6461675</v>
      </c>
      <c r="E174">
        <v>90121155.10631587</v>
      </c>
    </row>
    <row r="175" spans="1:5" ht="12.75">
      <c r="A175" t="s">
        <v>1484</v>
      </c>
      <c r="B175">
        <v>372722639.629033</v>
      </c>
      <c r="C175">
        <v>278925011.955033</v>
      </c>
      <c r="D175">
        <v>180562294.12474504</v>
      </c>
      <c r="E175">
        <v>87463178.88758443</v>
      </c>
    </row>
    <row r="176" spans="1:5" ht="12.75">
      <c r="A176" t="s">
        <v>1485</v>
      </c>
      <c r="B176">
        <v>365404847.783459</v>
      </c>
      <c r="C176">
        <v>272984991.84266007</v>
      </c>
      <c r="D176">
        <v>176267590.36286497</v>
      </c>
      <c r="E176">
        <v>85021209.92905097</v>
      </c>
    </row>
    <row r="177" spans="1:5" ht="12.75">
      <c r="A177" t="s">
        <v>1486</v>
      </c>
      <c r="B177">
        <v>358158222.264782</v>
      </c>
      <c r="C177">
        <v>267132022.57695988</v>
      </c>
      <c r="D177">
        <v>172063762.85212597</v>
      </c>
      <c r="E177">
        <v>82653321.95335174</v>
      </c>
    </row>
    <row r="178" spans="1:5" ht="12.75">
      <c r="A178" t="s">
        <v>1487</v>
      </c>
      <c r="B178">
        <v>351020820.723806</v>
      </c>
      <c r="C178">
        <v>261364550.61145476</v>
      </c>
      <c r="D178">
        <v>167920701.4470255</v>
      </c>
      <c r="E178">
        <v>80321490.0015194</v>
      </c>
    </row>
    <row r="179" spans="1:5" ht="12.75">
      <c r="A179" t="s">
        <v>1488</v>
      </c>
      <c r="B179">
        <v>344050830.120068</v>
      </c>
      <c r="C179">
        <v>255754318.7753519</v>
      </c>
      <c r="D179">
        <v>163911830.42567387</v>
      </c>
      <c r="E179">
        <v>78082534.20311494</v>
      </c>
    </row>
    <row r="180" spans="1:5" ht="12.75">
      <c r="A180" t="s">
        <v>1489</v>
      </c>
      <c r="B180">
        <v>337195148.338116</v>
      </c>
      <c r="C180">
        <v>250232930.71505654</v>
      </c>
      <c r="D180">
        <v>159965334.78961617</v>
      </c>
      <c r="E180">
        <v>75879786.24682967</v>
      </c>
    </row>
    <row r="181" spans="1:5" ht="12.75">
      <c r="A181" t="s">
        <v>1490</v>
      </c>
      <c r="B181">
        <v>330295824.753979</v>
      </c>
      <c r="C181">
        <v>244697204.59575048</v>
      </c>
      <c r="D181">
        <v>156028709.97110808</v>
      </c>
      <c r="E181">
        <v>73698959.58297302</v>
      </c>
    </row>
    <row r="182" spans="1:5" ht="12.75">
      <c r="A182" t="s">
        <v>1491</v>
      </c>
      <c r="B182">
        <v>323690067.937049</v>
      </c>
      <c r="C182">
        <v>239409763.88805985</v>
      </c>
      <c r="D182">
        <v>152281496.27515423</v>
      </c>
      <c r="E182">
        <v>71634141.09272958</v>
      </c>
    </row>
    <row r="183" spans="1:5" ht="12.75">
      <c r="A183" t="s">
        <v>1492</v>
      </c>
      <c r="B183">
        <v>317154493.165886</v>
      </c>
      <c r="C183">
        <v>234178021.30476224</v>
      </c>
      <c r="D183">
        <v>148574918.96473897</v>
      </c>
      <c r="E183">
        <v>69594520.06080616</v>
      </c>
    </row>
    <row r="184" spans="1:5" ht="12.75">
      <c r="A184" t="s">
        <v>1493</v>
      </c>
      <c r="B184">
        <v>310640714.272115</v>
      </c>
      <c r="C184">
        <v>228991941.95133466</v>
      </c>
      <c r="D184">
        <v>144927011.6870243</v>
      </c>
      <c r="E184">
        <v>67607513.41182218</v>
      </c>
    </row>
    <row r="185" spans="1:5" ht="12.75">
      <c r="A185" t="s">
        <v>1494</v>
      </c>
      <c r="B185">
        <v>304159387.598051</v>
      </c>
      <c r="C185">
        <v>223833882.67272344</v>
      </c>
      <c r="D185">
        <v>141302243.81276834</v>
      </c>
      <c r="E185">
        <v>65637389.997488305</v>
      </c>
    </row>
    <row r="186" spans="1:5" ht="12.75">
      <c r="A186" t="s">
        <v>1495</v>
      </c>
      <c r="B186">
        <v>297712070.002984</v>
      </c>
      <c r="C186">
        <v>218717646.72782448</v>
      </c>
      <c r="D186">
        <v>137721310.78764743</v>
      </c>
      <c r="E186">
        <v>63703018.62556722</v>
      </c>
    </row>
    <row r="187" spans="1:5" ht="12.75">
      <c r="A187" t="s">
        <v>1496</v>
      </c>
      <c r="B187">
        <v>291299636.419191</v>
      </c>
      <c r="C187">
        <v>213667105.30148706</v>
      </c>
      <c r="D187">
        <v>134220987.93378654</v>
      </c>
      <c r="E187">
        <v>61837915.74312672</v>
      </c>
    </row>
    <row r="188" spans="1:5" ht="12.75">
      <c r="A188" t="s">
        <v>1497</v>
      </c>
      <c r="B188">
        <v>284943570.881862</v>
      </c>
      <c r="C188">
        <v>208650469.05997658</v>
      </c>
      <c r="D188">
        <v>130736310.0189156</v>
      </c>
      <c r="E188">
        <v>59977347.43035698</v>
      </c>
    </row>
    <row r="189" spans="1:5" ht="12.75">
      <c r="A189" t="s">
        <v>1498</v>
      </c>
      <c r="B189">
        <v>278646656.873907</v>
      </c>
      <c r="C189">
        <v>203704629.95548382</v>
      </c>
      <c r="D189">
        <v>127323194.09963827</v>
      </c>
      <c r="E189">
        <v>58172086.35374722</v>
      </c>
    </row>
    <row r="190" spans="1:5" ht="12.75">
      <c r="A190" t="s">
        <v>1499</v>
      </c>
      <c r="B190">
        <v>272452088.418252</v>
      </c>
      <c r="C190">
        <v>198838273.48656163</v>
      </c>
      <c r="D190">
        <v>123965461.4400625</v>
      </c>
      <c r="E190">
        <v>56398095.16304862</v>
      </c>
    </row>
    <row r="191" spans="1:5" ht="12.75">
      <c r="A191" t="s">
        <v>1500</v>
      </c>
      <c r="B191">
        <v>266397064.844675</v>
      </c>
      <c r="C191">
        <v>194100135.30047405</v>
      </c>
      <c r="D191">
        <v>120713633.72127348</v>
      </c>
      <c r="E191">
        <v>54693553.563098796</v>
      </c>
    </row>
    <row r="192" spans="1:5" ht="12.75">
      <c r="A192" t="s">
        <v>1501</v>
      </c>
      <c r="B192">
        <v>260481778.046402</v>
      </c>
      <c r="C192">
        <v>189468287.33273834</v>
      </c>
      <c r="D192">
        <v>117533347.99326253</v>
      </c>
      <c r="E192">
        <v>53027059.52222418</v>
      </c>
    </row>
    <row r="193" spans="1:5" ht="12.75">
      <c r="A193" t="s">
        <v>1502</v>
      </c>
      <c r="B193">
        <v>254684549.054301</v>
      </c>
      <c r="C193">
        <v>184937319.72855973</v>
      </c>
      <c r="D193">
        <v>114430877.96639533</v>
      </c>
      <c r="E193">
        <v>51408660.41250058</v>
      </c>
    </row>
    <row r="194" spans="1:5" ht="12.75">
      <c r="A194" t="s">
        <v>1503</v>
      </c>
      <c r="B194">
        <v>249000600.751841</v>
      </c>
      <c r="C194">
        <v>180513179.59038004</v>
      </c>
      <c r="D194">
        <v>111418512.01968607</v>
      </c>
      <c r="E194">
        <v>49850152.9261866</v>
      </c>
    </row>
    <row r="195" spans="1:5" ht="12.75">
      <c r="A195" t="s">
        <v>1504</v>
      </c>
      <c r="B195">
        <v>243432269.014325</v>
      </c>
      <c r="C195">
        <v>176177096.10090712</v>
      </c>
      <c r="D195">
        <v>108465588.85954498</v>
      </c>
      <c r="E195">
        <v>48323428.41159523</v>
      </c>
    </row>
    <row r="196" spans="1:5" ht="12.75">
      <c r="A196" t="s">
        <v>1505</v>
      </c>
      <c r="B196">
        <v>237972153.534122</v>
      </c>
      <c r="C196">
        <v>171942802.61362627</v>
      </c>
      <c r="D196">
        <v>105598147.55716056</v>
      </c>
      <c r="E196">
        <v>46853079.774188995</v>
      </c>
    </row>
    <row r="197" spans="1:5" ht="12.75">
      <c r="A197" t="s">
        <v>1506</v>
      </c>
      <c r="B197">
        <v>232659412.3012</v>
      </c>
      <c r="C197">
        <v>167819053.1080626</v>
      </c>
      <c r="D197">
        <v>102803442.45269714</v>
      </c>
      <c r="E197">
        <v>45419894.478940375</v>
      </c>
    </row>
    <row r="198" spans="1:5" ht="12.75">
      <c r="A198" t="s">
        <v>1507</v>
      </c>
      <c r="B198">
        <v>227434784.83631</v>
      </c>
      <c r="C198">
        <v>163772246.7011202</v>
      </c>
      <c r="D198">
        <v>100069283.6906074</v>
      </c>
      <c r="E198">
        <v>44024646.146394104</v>
      </c>
    </row>
    <row r="199" spans="1:5" ht="12.75">
      <c r="A199" t="s">
        <v>1508</v>
      </c>
      <c r="B199">
        <v>222313997.696221</v>
      </c>
      <c r="C199">
        <v>159839587.4584846</v>
      </c>
      <c r="D199">
        <v>97441946.373515</v>
      </c>
      <c r="E199">
        <v>42704736.29428138</v>
      </c>
    </row>
    <row r="200" spans="1:5" ht="12.75">
      <c r="A200" t="s">
        <v>1509</v>
      </c>
      <c r="B200">
        <v>217256139.515336</v>
      </c>
      <c r="C200">
        <v>155938150.46742815</v>
      </c>
      <c r="D200">
        <v>94821773.10123584</v>
      </c>
      <c r="E200">
        <v>41380409.655962415</v>
      </c>
    </row>
    <row r="201" spans="1:5" ht="12.75">
      <c r="A201" t="s">
        <v>1510</v>
      </c>
      <c r="B201">
        <v>212242767.080512</v>
      </c>
      <c r="C201">
        <v>152089691.9122042</v>
      </c>
      <c r="D201">
        <v>92254007.43616362</v>
      </c>
      <c r="E201">
        <v>40094798.735175975</v>
      </c>
    </row>
    <row r="202" spans="1:5" ht="12.75">
      <c r="A202" t="s">
        <v>1511</v>
      </c>
      <c r="B202">
        <v>207261321.969627</v>
      </c>
      <c r="C202">
        <v>148268168.87589914</v>
      </c>
      <c r="D202">
        <v>89707236.34999783</v>
      </c>
      <c r="E202">
        <v>38822803.5302587</v>
      </c>
    </row>
    <row r="203" spans="1:5" ht="12.75">
      <c r="A203" t="s">
        <v>1512</v>
      </c>
      <c r="B203">
        <v>202344476.913558</v>
      </c>
      <c r="C203">
        <v>144513219.06023303</v>
      </c>
      <c r="D203">
        <v>87220163.36963874</v>
      </c>
      <c r="E203">
        <v>37591737.20575178</v>
      </c>
    </row>
    <row r="204" spans="1:5" ht="12.75">
      <c r="A204" t="s">
        <v>1513</v>
      </c>
      <c r="B204">
        <v>197479197.464175</v>
      </c>
      <c r="C204">
        <v>140799253.80906925</v>
      </c>
      <c r="D204">
        <v>84762501.82550512</v>
      </c>
      <c r="E204">
        <v>36377754.39567729</v>
      </c>
    </row>
    <row r="205" spans="1:5" ht="12.75">
      <c r="A205" t="s">
        <v>1514</v>
      </c>
      <c r="B205">
        <v>192666082.830089</v>
      </c>
      <c r="C205">
        <v>137134600.69137728</v>
      </c>
      <c r="D205">
        <v>82346387.70761035</v>
      </c>
      <c r="E205">
        <v>35191136.4516565</v>
      </c>
    </row>
    <row r="206" spans="1:5" ht="12.75">
      <c r="A206" t="s">
        <v>1515</v>
      </c>
      <c r="B206">
        <v>187923055.036369</v>
      </c>
      <c r="C206">
        <v>133539087.13002257</v>
      </c>
      <c r="D206">
        <v>79989996.3210808</v>
      </c>
      <c r="E206">
        <v>34043993.55252791</v>
      </c>
    </row>
    <row r="207" spans="1:5" ht="12.75">
      <c r="A207" t="s">
        <v>1516</v>
      </c>
      <c r="B207">
        <v>183243407.592868</v>
      </c>
      <c r="C207">
        <v>129992853.56485999</v>
      </c>
      <c r="D207">
        <v>77667771.45289417</v>
      </c>
      <c r="E207">
        <v>32915638.67753957</v>
      </c>
    </row>
    <row r="208" spans="1:5" ht="12.75">
      <c r="A208" t="s">
        <v>1517</v>
      </c>
      <c r="B208">
        <v>178612652.222951</v>
      </c>
      <c r="C208">
        <v>126499817.15883638</v>
      </c>
      <c r="D208">
        <v>75394737.19296712</v>
      </c>
      <c r="E208">
        <v>31821346.86059328</v>
      </c>
    </row>
    <row r="209" spans="1:5" ht="12.75">
      <c r="A209" t="s">
        <v>1518</v>
      </c>
      <c r="B209">
        <v>174068163.651447</v>
      </c>
      <c r="C209">
        <v>123072155.00068447</v>
      </c>
      <c r="D209">
        <v>73165278.82505462</v>
      </c>
      <c r="E209">
        <v>30749579.229720455</v>
      </c>
    </row>
    <row r="210" spans="1:5" ht="12.75">
      <c r="A210" t="s">
        <v>1519</v>
      </c>
      <c r="B210">
        <v>169602764.027094</v>
      </c>
      <c r="C210">
        <v>119711579.83505031</v>
      </c>
      <c r="D210">
        <v>70986453.93308118</v>
      </c>
      <c r="E210">
        <v>29707509.649413675</v>
      </c>
    </row>
    <row r="211" spans="1:5" ht="12.75">
      <c r="A211" t="s">
        <v>1520</v>
      </c>
      <c r="B211">
        <v>165245986.572801</v>
      </c>
      <c r="C211">
        <v>116457719.08488938</v>
      </c>
      <c r="D211">
        <v>68898333.22883083</v>
      </c>
      <c r="E211">
        <v>28723310.425930936</v>
      </c>
    </row>
    <row r="212" spans="1:5" ht="12.75">
      <c r="A212" t="s">
        <v>1521</v>
      </c>
      <c r="B212">
        <v>160571496.048672</v>
      </c>
      <c r="C212">
        <v>112971421.20717612</v>
      </c>
      <c r="D212">
        <v>66665803.98356118</v>
      </c>
      <c r="E212">
        <v>27674865.365887273</v>
      </c>
    </row>
    <row r="213" spans="1:5" ht="12.75">
      <c r="A213" t="s">
        <v>1522</v>
      </c>
      <c r="B213">
        <v>156398577.185095</v>
      </c>
      <c r="C213">
        <v>109854916.10978018</v>
      </c>
      <c r="D213">
        <v>64667160.658008374</v>
      </c>
      <c r="E213">
        <v>26735128.263373677</v>
      </c>
    </row>
    <row r="214" spans="1:5" ht="12.75">
      <c r="A214" t="s">
        <v>1523</v>
      </c>
      <c r="B214">
        <v>152314010.780258</v>
      </c>
      <c r="C214">
        <v>106804446.15227441</v>
      </c>
      <c r="D214">
        <v>62711576.871695496</v>
      </c>
      <c r="E214">
        <v>25816824.349445425</v>
      </c>
    </row>
    <row r="215" spans="1:5" ht="12.75">
      <c r="A215" t="s">
        <v>1524</v>
      </c>
      <c r="B215">
        <v>148310018.987292</v>
      </c>
      <c r="C215">
        <v>103826097.10628785</v>
      </c>
      <c r="D215">
        <v>60812755.89600227</v>
      </c>
      <c r="E215">
        <v>24932502.274400074</v>
      </c>
    </row>
    <row r="216" spans="1:5" ht="12.75">
      <c r="A216" t="s">
        <v>1525</v>
      </c>
      <c r="B216">
        <v>143859564.869981</v>
      </c>
      <c r="C216">
        <v>100539694.16703077</v>
      </c>
      <c r="D216">
        <v>58738088.44866181</v>
      </c>
      <c r="E216">
        <v>23979913.41775106</v>
      </c>
    </row>
    <row r="217" spans="1:5" ht="12.75">
      <c r="A217" t="s">
        <v>1526</v>
      </c>
      <c r="B217">
        <v>139812109.977814</v>
      </c>
      <c r="C217">
        <v>97545308.46540251</v>
      </c>
      <c r="D217">
        <v>56843751.00098229</v>
      </c>
      <c r="E217">
        <v>23108254.916055087</v>
      </c>
    </row>
    <row r="218" spans="1:5" ht="12.75">
      <c r="A218" t="s">
        <v>1527</v>
      </c>
      <c r="B218">
        <v>135959598.207435</v>
      </c>
      <c r="C218">
        <v>94701755.43145284</v>
      </c>
      <c r="D218">
        <v>55050863.896456726</v>
      </c>
      <c r="E218">
        <v>22287668.699060585</v>
      </c>
    </row>
    <row r="219" spans="1:5" ht="12.75">
      <c r="A219" t="s">
        <v>1528</v>
      </c>
      <c r="B219">
        <v>132129313.67507</v>
      </c>
      <c r="C219">
        <v>91877700.0425164</v>
      </c>
      <c r="D219">
        <v>53273387.991757505</v>
      </c>
      <c r="E219">
        <v>21476694.605586074</v>
      </c>
    </row>
    <row r="220" spans="1:5" ht="12.75">
      <c r="A220" t="s">
        <v>1529</v>
      </c>
      <c r="B220">
        <v>128317920.241394</v>
      </c>
      <c r="C220">
        <v>89080943.52038224</v>
      </c>
      <c r="D220">
        <v>51524617.65993842</v>
      </c>
      <c r="E220">
        <v>20686546.112985406</v>
      </c>
    </row>
    <row r="221" spans="1:5" ht="12.75">
      <c r="A221" t="s">
        <v>1530</v>
      </c>
      <c r="B221">
        <v>124532927.862661</v>
      </c>
      <c r="C221">
        <v>86306692.60705519</v>
      </c>
      <c r="D221">
        <v>49793027.91044578</v>
      </c>
      <c r="E221">
        <v>19906658.397291094</v>
      </c>
    </row>
    <row r="222" spans="1:5" ht="12.75">
      <c r="A222" t="s">
        <v>1531</v>
      </c>
      <c r="B222">
        <v>120771562.988912</v>
      </c>
      <c r="C222">
        <v>83557943.21468572</v>
      </c>
      <c r="D222">
        <v>48084587.690391354</v>
      </c>
      <c r="E222">
        <v>19142221.77328761</v>
      </c>
    </row>
    <row r="223" spans="1:5" ht="12.75">
      <c r="A223" t="s">
        <v>1532</v>
      </c>
      <c r="B223">
        <v>117058655.7478</v>
      </c>
      <c r="C223">
        <v>80865022.17365913</v>
      </c>
      <c r="D223">
        <v>46428000.59546882</v>
      </c>
      <c r="E223">
        <v>18412020.067513358</v>
      </c>
    </row>
    <row r="224" spans="1:5" ht="12.75">
      <c r="A224" t="s">
        <v>1533</v>
      </c>
      <c r="B224">
        <v>113372555.079647</v>
      </c>
      <c r="C224">
        <v>78185801.20267467</v>
      </c>
      <c r="D224">
        <v>44775583.6069178</v>
      </c>
      <c r="E224">
        <v>17681509.266481735</v>
      </c>
    </row>
    <row r="225" spans="1:5" ht="12.75">
      <c r="A225" t="s">
        <v>1534</v>
      </c>
      <c r="B225">
        <v>109731654.685639</v>
      </c>
      <c r="C225">
        <v>75550691.72343282</v>
      </c>
      <c r="D225">
        <v>43160013.96574256</v>
      </c>
      <c r="E225">
        <v>16973669.350108016</v>
      </c>
    </row>
    <row r="226" spans="1:5" ht="12.75">
      <c r="A226" t="s">
        <v>1535</v>
      </c>
      <c r="B226">
        <v>106129484.028882</v>
      </c>
      <c r="C226">
        <v>72946649.42169483</v>
      </c>
      <c r="D226">
        <v>41566415.368487194</v>
      </c>
      <c r="E226">
        <v>16277711.763679825</v>
      </c>
    </row>
    <row r="227" spans="1:5" ht="12.75">
      <c r="A227" t="s">
        <v>1536</v>
      </c>
      <c r="B227">
        <v>102609487.092183</v>
      </c>
      <c r="C227">
        <v>70411463.79104938</v>
      </c>
      <c r="D227">
        <v>40023066.892258495</v>
      </c>
      <c r="E227">
        <v>15609077.216307636</v>
      </c>
    </row>
    <row r="228" spans="1:5" ht="12.75">
      <c r="A228" t="s">
        <v>1537</v>
      </c>
      <c r="B228">
        <v>99152698.412446</v>
      </c>
      <c r="C228">
        <v>67923987.47512104</v>
      </c>
      <c r="D228">
        <v>38510952.28613602</v>
      </c>
      <c r="E228">
        <v>14955734.324830018</v>
      </c>
    </row>
    <row r="229" spans="1:5" ht="12.75">
      <c r="A229" t="s">
        <v>1538</v>
      </c>
      <c r="B229">
        <v>95807643.243512</v>
      </c>
      <c r="C229">
        <v>65521159.07596147</v>
      </c>
      <c r="D229">
        <v>37054140.93676842</v>
      </c>
      <c r="E229">
        <v>14329031.996840525</v>
      </c>
    </row>
    <row r="230" spans="1:5" ht="12.75">
      <c r="A230" t="s">
        <v>1539</v>
      </c>
      <c r="B230">
        <v>92627721.481946</v>
      </c>
      <c r="C230">
        <v>63242489.28854502</v>
      </c>
      <c r="D230">
        <v>35677457.76341555</v>
      </c>
      <c r="E230">
        <v>13740106.138975257</v>
      </c>
    </row>
    <row r="231" spans="1:5" ht="12.75">
      <c r="A231" t="s">
        <v>1540</v>
      </c>
      <c r="B231">
        <v>89521530.220351</v>
      </c>
      <c r="C231">
        <v>61018039.669043094</v>
      </c>
      <c r="D231">
        <v>34335018.727389455</v>
      </c>
      <c r="E231">
        <v>13167098.822219424</v>
      </c>
    </row>
    <row r="232" spans="1:5" ht="12.75">
      <c r="A232" t="s">
        <v>1541</v>
      </c>
      <c r="B232">
        <v>86458747.06211</v>
      </c>
      <c r="C232">
        <v>58833712.20407853</v>
      </c>
      <c r="D232">
        <v>33024409.185589116</v>
      </c>
      <c r="E232">
        <v>12612580.369008757</v>
      </c>
    </row>
    <row r="233" spans="1:5" ht="12.75">
      <c r="A233" t="s">
        <v>1542</v>
      </c>
      <c r="B233">
        <v>83486953.723264</v>
      </c>
      <c r="C233">
        <v>56715100.76287381</v>
      </c>
      <c r="D233">
        <v>31754231.445636474</v>
      </c>
      <c r="E233">
        <v>12076111.530743293</v>
      </c>
    </row>
    <row r="234" spans="1:5" ht="12.75">
      <c r="A234" t="s">
        <v>1543</v>
      </c>
      <c r="B234">
        <v>80549469.867364</v>
      </c>
      <c r="C234">
        <v>54626774.61256889</v>
      </c>
      <c r="D234">
        <v>30507214.069162715</v>
      </c>
      <c r="E234">
        <v>11552731.46411907</v>
      </c>
    </row>
    <row r="235" spans="1:5" ht="12.75">
      <c r="A235" t="s">
        <v>1544</v>
      </c>
      <c r="B235">
        <v>77649808.99172</v>
      </c>
      <c r="C235">
        <v>52576734.1146148</v>
      </c>
      <c r="D235">
        <v>29292472.995028317</v>
      </c>
      <c r="E235">
        <v>11048764.442696704</v>
      </c>
    </row>
    <row r="236" spans="1:5" ht="12.75">
      <c r="A236" t="s">
        <v>1545</v>
      </c>
      <c r="B236">
        <v>74807313.680699</v>
      </c>
      <c r="C236">
        <v>50566169.0921293</v>
      </c>
      <c r="D236">
        <v>28100663.7313462</v>
      </c>
      <c r="E236">
        <v>10554334.979074156</v>
      </c>
    </row>
    <row r="237" spans="1:5" ht="12.75">
      <c r="A237" t="s">
        <v>1546</v>
      </c>
      <c r="B237">
        <v>72019807.071798</v>
      </c>
      <c r="C237">
        <v>48602040.952901006</v>
      </c>
      <c r="D237">
        <v>26942680.416393608</v>
      </c>
      <c r="E237">
        <v>10077926.325454213</v>
      </c>
    </row>
    <row r="238" spans="1:5" ht="12.75">
      <c r="A238" t="s">
        <v>1547</v>
      </c>
      <c r="B238">
        <v>69328752.448134</v>
      </c>
      <c r="C238">
        <v>46706649.86643495</v>
      </c>
      <c r="D238">
        <v>25826116.35076873</v>
      </c>
      <c r="E238">
        <v>9619358.315487193</v>
      </c>
    </row>
    <row r="239" spans="1:5" ht="12.75">
      <c r="A239" t="s">
        <v>1548</v>
      </c>
      <c r="B239">
        <v>66729582.69631</v>
      </c>
      <c r="C239">
        <v>44881803.682292245</v>
      </c>
      <c r="D239">
        <v>24755998.893595964</v>
      </c>
      <c r="E239">
        <v>9182977.856137311</v>
      </c>
    </row>
    <row r="240" spans="1:5" ht="12.75">
      <c r="A240" t="s">
        <v>1549</v>
      </c>
      <c r="B240">
        <v>64222210.516024</v>
      </c>
      <c r="C240">
        <v>43122101.919235386</v>
      </c>
      <c r="D240">
        <v>23724887.81083899</v>
      </c>
      <c r="E240">
        <v>8763223.121352313</v>
      </c>
    </row>
    <row r="241" spans="1:5" ht="12.75">
      <c r="A241" t="s">
        <v>1550</v>
      </c>
      <c r="B241">
        <v>61799911.73102</v>
      </c>
      <c r="C241">
        <v>41425265.99270032</v>
      </c>
      <c r="D241">
        <v>22733360.78303527</v>
      </c>
      <c r="E241">
        <v>8361418.59502</v>
      </c>
    </row>
    <row r="242" spans="1:5" ht="12.75">
      <c r="A242" t="s">
        <v>1551</v>
      </c>
      <c r="B242">
        <v>59481078.183529</v>
      </c>
      <c r="C242">
        <v>39805477.999616385</v>
      </c>
      <c r="D242">
        <v>21790688.345628288</v>
      </c>
      <c r="E242">
        <v>7981846.185338858</v>
      </c>
    </row>
    <row r="243" spans="1:5" ht="12.75">
      <c r="A243" t="s">
        <v>1552</v>
      </c>
      <c r="B243">
        <v>57220757.957698</v>
      </c>
      <c r="C243">
        <v>38227896.069360614</v>
      </c>
      <c r="D243">
        <v>20873851.7844231</v>
      </c>
      <c r="E243">
        <v>7613627.413790313</v>
      </c>
    </row>
    <row r="244" spans="1:5" ht="12.75">
      <c r="A244" t="s">
        <v>1553</v>
      </c>
      <c r="B244">
        <v>54989305.805766</v>
      </c>
      <c r="C244">
        <v>36676812.733731054</v>
      </c>
      <c r="D244">
        <v>19977611.071989417</v>
      </c>
      <c r="E244">
        <v>7256858.618234149</v>
      </c>
    </row>
    <row r="245" spans="1:5" ht="12.75">
      <c r="A245" t="s">
        <v>1554</v>
      </c>
      <c r="B245">
        <v>52774666.557675</v>
      </c>
      <c r="C245">
        <v>35139989.53319875</v>
      </c>
      <c r="D245">
        <v>19091835.634772062</v>
      </c>
      <c r="E245">
        <v>6905727.139703759</v>
      </c>
    </row>
    <row r="246" spans="1:5" ht="12.75">
      <c r="A246" t="s">
        <v>1555</v>
      </c>
      <c r="B246">
        <v>50567285.745225</v>
      </c>
      <c r="C246">
        <v>33613098.78658954</v>
      </c>
      <c r="D246">
        <v>18215819.059975434</v>
      </c>
      <c r="E246">
        <v>6560954.877592991</v>
      </c>
    </row>
    <row r="247" spans="1:5" ht="12.75">
      <c r="A247" t="s">
        <v>1556</v>
      </c>
      <c r="B247">
        <v>48369957.032916</v>
      </c>
      <c r="C247">
        <v>32103230.237442844</v>
      </c>
      <c r="D247">
        <v>17357613.009205446</v>
      </c>
      <c r="E247">
        <v>6227924.799174284</v>
      </c>
    </row>
    <row r="248" spans="1:5" ht="12.75">
      <c r="A248" t="s">
        <v>1557</v>
      </c>
      <c r="B248">
        <v>46189300.733241</v>
      </c>
      <c r="C248">
        <v>30603929.88822238</v>
      </c>
      <c r="D248">
        <v>16504887.150192628</v>
      </c>
      <c r="E248">
        <v>5896883.356211476</v>
      </c>
    </row>
    <row r="249" spans="1:5" ht="12.75">
      <c r="A249" t="s">
        <v>1558</v>
      </c>
      <c r="B249">
        <v>44039389.868191</v>
      </c>
      <c r="C249">
        <v>29131554.835603356</v>
      </c>
      <c r="D249">
        <v>15672157.697839674</v>
      </c>
      <c r="E249">
        <v>5576412.017757033</v>
      </c>
    </row>
    <row r="250" spans="1:5" ht="12.75">
      <c r="A250" t="s">
        <v>1559</v>
      </c>
      <c r="B250">
        <v>41929957.299553</v>
      </c>
      <c r="C250">
        <v>27689146.586220652</v>
      </c>
      <c r="D250">
        <v>14858288.665999532</v>
      </c>
      <c r="E250">
        <v>5264431.421232805</v>
      </c>
    </row>
    <row r="251" spans="1:5" ht="12.75">
      <c r="A251" t="s">
        <v>1560</v>
      </c>
      <c r="B251">
        <v>39962236.926094</v>
      </c>
      <c r="C251">
        <v>26346413.337752033</v>
      </c>
      <c r="D251">
        <v>14102966.99041357</v>
      </c>
      <c r="E251">
        <v>4976330.933643062</v>
      </c>
    </row>
    <row r="252" spans="1:5" ht="12.75">
      <c r="A252" t="s">
        <v>1561</v>
      </c>
      <c r="B252">
        <v>38088948.67023</v>
      </c>
      <c r="C252">
        <v>25068795.940311532</v>
      </c>
      <c r="D252">
        <v>13384943.936786246</v>
      </c>
      <c r="E252">
        <v>4702967.099231042</v>
      </c>
    </row>
    <row r="253" spans="1:5" ht="12.75">
      <c r="A253" t="s">
        <v>1562</v>
      </c>
      <c r="B253">
        <v>36309739.590215</v>
      </c>
      <c r="C253">
        <v>23857251.179007784</v>
      </c>
      <c r="D253">
        <v>12705670.169783443</v>
      </c>
      <c r="E253">
        <v>4445387.058175823</v>
      </c>
    </row>
    <row r="254" spans="1:5" ht="12.75">
      <c r="A254" t="s">
        <v>1563</v>
      </c>
      <c r="B254">
        <v>34595298.405772</v>
      </c>
      <c r="C254">
        <v>22693470.124485668</v>
      </c>
      <c r="D254">
        <v>12056128.039202962</v>
      </c>
      <c r="E254">
        <v>4200838.047443549</v>
      </c>
    </row>
    <row r="255" spans="1:5" ht="12.75">
      <c r="A255" t="s">
        <v>1564</v>
      </c>
      <c r="B255">
        <v>32948609.481869</v>
      </c>
      <c r="C255">
        <v>21576634.21835921</v>
      </c>
      <c r="D255">
        <v>11433645.782315908</v>
      </c>
      <c r="E255">
        <v>3967066.130650699</v>
      </c>
    </row>
    <row r="256" spans="1:5" ht="12.75">
      <c r="A256" t="s">
        <v>1565</v>
      </c>
      <c r="B256">
        <v>31359338.545604</v>
      </c>
      <c r="C256">
        <v>20502180.95097431</v>
      </c>
      <c r="D256">
        <v>10837543.755225461</v>
      </c>
      <c r="E256">
        <v>3744826.09161139</v>
      </c>
    </row>
    <row r="257" spans="1:5" ht="12.75">
      <c r="A257" t="s">
        <v>1566</v>
      </c>
      <c r="B257">
        <v>29891767.319712</v>
      </c>
      <c r="C257">
        <v>19509562.957108144</v>
      </c>
      <c r="D257">
        <v>10286613.804182654</v>
      </c>
      <c r="E257">
        <v>3539401.616392336</v>
      </c>
    </row>
    <row r="258" spans="1:5" ht="12.75">
      <c r="A258" t="s">
        <v>1567</v>
      </c>
      <c r="B258">
        <v>28508196.965707</v>
      </c>
      <c r="C258">
        <v>18574985.24395685</v>
      </c>
      <c r="D258">
        <v>9768940.50881604</v>
      </c>
      <c r="E258">
        <v>3347044.558753053</v>
      </c>
    </row>
    <row r="259" spans="1:5" ht="12.75">
      <c r="A259" t="s">
        <v>1568</v>
      </c>
      <c r="B259">
        <v>27202885.184889</v>
      </c>
      <c r="C259">
        <v>17697332.81271298</v>
      </c>
      <c r="D259">
        <v>9285983.802246904</v>
      </c>
      <c r="E259">
        <v>3169399.3336077435</v>
      </c>
    </row>
    <row r="260" spans="1:5" ht="12.75">
      <c r="A260" t="s">
        <v>1569</v>
      </c>
      <c r="B260">
        <v>25955779.466501</v>
      </c>
      <c r="C260">
        <v>16857365.540455244</v>
      </c>
      <c r="D260">
        <v>8822748.525697788</v>
      </c>
      <c r="E260">
        <v>2998538.026536475</v>
      </c>
    </row>
    <row r="261" spans="1:5" ht="12.75">
      <c r="A261" t="s">
        <v>1570</v>
      </c>
      <c r="B261">
        <v>24736013.650768</v>
      </c>
      <c r="C261">
        <v>16038801.077898491</v>
      </c>
      <c r="D261">
        <v>8373670.44589378</v>
      </c>
      <c r="E261">
        <v>2834246.4303194657</v>
      </c>
    </row>
    <row r="262" spans="1:5" ht="12.75">
      <c r="A262" t="s">
        <v>1571</v>
      </c>
      <c r="B262">
        <v>23544065.61326</v>
      </c>
      <c r="C262">
        <v>15240051.254572786</v>
      </c>
      <c r="D262">
        <v>7936417.100827452</v>
      </c>
      <c r="E262">
        <v>2674871.0308769373</v>
      </c>
    </row>
    <row r="263" spans="1:5" ht="12.75">
      <c r="A263" t="s">
        <v>1572</v>
      </c>
      <c r="B263">
        <v>22393783.686229</v>
      </c>
      <c r="C263">
        <v>14471681.886477726</v>
      </c>
      <c r="D263">
        <v>7517731.858800871</v>
      </c>
      <c r="E263">
        <v>2523371.989288585</v>
      </c>
    </row>
    <row r="264" spans="1:5" ht="12.75">
      <c r="A264" t="s">
        <v>1573</v>
      </c>
      <c r="B264">
        <v>21262099.417502</v>
      </c>
      <c r="C264">
        <v>13717041.486134555</v>
      </c>
      <c r="D264">
        <v>7107590.020891204</v>
      </c>
      <c r="E264">
        <v>2375600.647936537</v>
      </c>
    </row>
    <row r="265" spans="1:5" ht="12.75">
      <c r="A265" t="s">
        <v>1574</v>
      </c>
      <c r="B265">
        <v>20153864.022851</v>
      </c>
      <c r="C265">
        <v>12980021.467996042</v>
      </c>
      <c r="D265">
        <v>6708592.625352643</v>
      </c>
      <c r="E265">
        <v>2232744.9005437936</v>
      </c>
    </row>
    <row r="266" spans="1:5" ht="12.75">
      <c r="A266" t="s">
        <v>1575</v>
      </c>
      <c r="B266">
        <v>19076643.281661</v>
      </c>
      <c r="C266">
        <v>12266074.718938276</v>
      </c>
      <c r="D266">
        <v>6323993.03379226</v>
      </c>
      <c r="E266">
        <v>2096115.2228528354</v>
      </c>
    </row>
    <row r="267" spans="1:5" ht="12.75">
      <c r="A267" t="s">
        <v>1576</v>
      </c>
      <c r="B267">
        <v>18030680.36042</v>
      </c>
      <c r="C267">
        <v>11573868.417362293</v>
      </c>
      <c r="D267">
        <v>5951938.162369635</v>
      </c>
      <c r="E267">
        <v>1964440.1380106017</v>
      </c>
    </row>
    <row r="268" spans="1:5" ht="12.75">
      <c r="A268" t="s">
        <v>1577</v>
      </c>
      <c r="B268">
        <v>17008051.413234</v>
      </c>
      <c r="C268">
        <v>10899524.363348687</v>
      </c>
      <c r="D268">
        <v>5591356.503662704</v>
      </c>
      <c r="E268">
        <v>1837865.2057932168</v>
      </c>
    </row>
    <row r="269" spans="1:5" ht="12.75">
      <c r="A269" t="s">
        <v>1578</v>
      </c>
      <c r="B269">
        <v>16010387.297258</v>
      </c>
      <c r="C269">
        <v>10242774.304840881</v>
      </c>
      <c r="D269">
        <v>5241086.57167183</v>
      </c>
      <c r="E269">
        <v>1715435.6256664991</v>
      </c>
    </row>
    <row r="270" spans="1:5" ht="12.75">
      <c r="A270" t="s">
        <v>1579</v>
      </c>
      <c r="B270">
        <v>15032267.76632</v>
      </c>
      <c r="C270">
        <v>9600703.283843258</v>
      </c>
      <c r="D270">
        <v>4900054.051611213</v>
      </c>
      <c r="E270">
        <v>1597020.8347954869</v>
      </c>
    </row>
    <row r="271" spans="1:5" ht="12.75">
      <c r="A271" t="s">
        <v>1580</v>
      </c>
      <c r="B271">
        <v>14087521.489896</v>
      </c>
      <c r="C271">
        <v>8983534.89646142</v>
      </c>
      <c r="D271">
        <v>4574527.031547868</v>
      </c>
      <c r="E271">
        <v>1485220.4513572978</v>
      </c>
    </row>
    <row r="272" spans="1:5" ht="12.75">
      <c r="A272" t="s">
        <v>1581</v>
      </c>
      <c r="B272">
        <v>13184969.525366</v>
      </c>
      <c r="C272">
        <v>8393721.917114483</v>
      </c>
      <c r="D272">
        <v>4263316.8335697735</v>
      </c>
      <c r="E272">
        <v>1378316.4870117886</v>
      </c>
    </row>
    <row r="273" spans="1:5" ht="12.75">
      <c r="A273" t="s">
        <v>1582</v>
      </c>
      <c r="B273">
        <v>12313318.577112</v>
      </c>
      <c r="C273">
        <v>7825950.974752177</v>
      </c>
      <c r="D273">
        <v>3965152.748975308</v>
      </c>
      <c r="E273">
        <v>1276666.162694959</v>
      </c>
    </row>
    <row r="274" spans="1:5" ht="12.75">
      <c r="A274" t="s">
        <v>1583</v>
      </c>
      <c r="B274">
        <v>11473911.437343</v>
      </c>
      <c r="C274">
        <v>7280082.14128166</v>
      </c>
      <c r="D274">
        <v>3679198.094591236</v>
      </c>
      <c r="E274">
        <v>1179579.5013183672</v>
      </c>
    </row>
    <row r="275" spans="1:5" ht="12.75">
      <c r="A275" t="s">
        <v>1584</v>
      </c>
      <c r="B275">
        <v>10669376.235673</v>
      </c>
      <c r="C275">
        <v>6758500.907440631</v>
      </c>
      <c r="D275">
        <v>3407195.362119707</v>
      </c>
      <c r="E275">
        <v>1087895.4603515177</v>
      </c>
    </row>
    <row r="276" spans="1:5" ht="12.75">
      <c r="A276" t="s">
        <v>1585</v>
      </c>
      <c r="B276">
        <v>9892713.136605</v>
      </c>
      <c r="C276">
        <v>6255896.303600305</v>
      </c>
      <c r="D276">
        <v>3145794.100817311</v>
      </c>
      <c r="E276">
        <v>1000177.4111614441</v>
      </c>
    </row>
    <row r="277" spans="1:5" ht="12.75">
      <c r="A277" t="s">
        <v>1586</v>
      </c>
      <c r="B277">
        <v>9145860.187386</v>
      </c>
      <c r="C277">
        <v>5773796.362932776</v>
      </c>
      <c r="D277">
        <v>2895984.998423583</v>
      </c>
      <c r="E277">
        <v>916852.926552442</v>
      </c>
    </row>
    <row r="278" spans="1:5" ht="12.75">
      <c r="A278" t="s">
        <v>1587</v>
      </c>
      <c r="B278">
        <v>8428129.888074</v>
      </c>
      <c r="C278">
        <v>5311958.640967695</v>
      </c>
      <c r="D278">
        <v>2657781.6430132096</v>
      </c>
      <c r="E278">
        <v>837989.8313338283</v>
      </c>
    </row>
    <row r="279" spans="1:5" ht="12.75">
      <c r="A279" t="s">
        <v>1588</v>
      </c>
      <c r="B279">
        <v>7725545.170639</v>
      </c>
      <c r="C279">
        <v>4860885.375964775</v>
      </c>
      <c r="D279">
        <v>2425906.653080224</v>
      </c>
      <c r="E279">
        <v>761640.7224748326</v>
      </c>
    </row>
    <row r="280" spans="1:5" ht="12.75">
      <c r="A280" t="s">
        <v>1589</v>
      </c>
      <c r="B280">
        <v>7035431.582291</v>
      </c>
      <c r="C280">
        <v>4419402.411846702</v>
      </c>
      <c r="D280">
        <v>2200148.6335511417</v>
      </c>
      <c r="E280">
        <v>687929.8831796172</v>
      </c>
    </row>
    <row r="281" spans="1:5" ht="12.75">
      <c r="A281" t="s">
        <v>1590</v>
      </c>
      <c r="B281">
        <v>6358509.228535</v>
      </c>
      <c r="C281">
        <v>3987409.9601715626</v>
      </c>
      <c r="D281">
        <v>1980037.6800754506</v>
      </c>
      <c r="E281">
        <v>616484.5950510176</v>
      </c>
    </row>
    <row r="282" spans="1:5" ht="12.75">
      <c r="A282" t="s">
        <v>1591</v>
      </c>
      <c r="B282">
        <v>5697633.786163</v>
      </c>
      <c r="C282">
        <v>3566916.100025797</v>
      </c>
      <c r="D282">
        <v>1766727.4328068155</v>
      </c>
      <c r="E282">
        <v>547740.6160983774</v>
      </c>
    </row>
    <row r="283" spans="1:5" ht="12.75">
      <c r="A283" t="s">
        <v>1592</v>
      </c>
      <c r="B283">
        <v>5056883.158397</v>
      </c>
      <c r="C283">
        <v>3160760.7474728036</v>
      </c>
      <c r="D283">
        <v>1561829.8667109373</v>
      </c>
      <c r="E283">
        <v>482297.1152001953</v>
      </c>
    </row>
    <row r="284" spans="1:5" ht="12.75">
      <c r="A284" t="s">
        <v>1593</v>
      </c>
      <c r="B284">
        <v>4430548.96522</v>
      </c>
      <c r="C284">
        <v>2764579.1214642376</v>
      </c>
      <c r="D284">
        <v>1362590.0614306328</v>
      </c>
      <c r="E284">
        <v>418989.1504194957</v>
      </c>
    </row>
    <row r="285" spans="1:5" ht="12.75">
      <c r="A285" t="s">
        <v>1594</v>
      </c>
      <c r="B285">
        <v>3826414.385794</v>
      </c>
      <c r="C285">
        <v>2383691.48022095</v>
      </c>
      <c r="D285">
        <v>1171968.677250663</v>
      </c>
      <c r="E285">
        <v>358896.85145754763</v>
      </c>
    </row>
    <row r="286" spans="1:5" ht="12.75">
      <c r="A286" t="s">
        <v>1595</v>
      </c>
      <c r="B286">
        <v>3269726.255559</v>
      </c>
      <c r="C286">
        <v>2033444.0029729512</v>
      </c>
      <c r="D286">
        <v>997222.9633284122</v>
      </c>
      <c r="E286">
        <v>304090.27676637296</v>
      </c>
    </row>
    <row r="287" spans="1:5" ht="12.75">
      <c r="A287" t="s">
        <v>1596</v>
      </c>
      <c r="B287">
        <v>2754286.186102</v>
      </c>
      <c r="C287">
        <v>1710080.0754962927</v>
      </c>
      <c r="D287">
        <v>836577.6687699499</v>
      </c>
      <c r="E287">
        <v>254057.8475502286</v>
      </c>
    </row>
    <row r="288" spans="1:5" ht="12.75">
      <c r="A288" t="s">
        <v>1597</v>
      </c>
      <c r="B288">
        <v>2316687.475207</v>
      </c>
      <c r="C288">
        <v>1435944.3620318812</v>
      </c>
      <c r="D288">
        <v>700682.9120746872</v>
      </c>
      <c r="E288">
        <v>211887.08807867664</v>
      </c>
    </row>
    <row r="289" spans="1:5" ht="12.75">
      <c r="A289" t="s">
        <v>1598</v>
      </c>
      <c r="B289">
        <v>1949162.126404</v>
      </c>
      <c r="C289">
        <v>1206093.3009767458</v>
      </c>
      <c r="D289">
        <v>587028.1283076609</v>
      </c>
      <c r="E289">
        <v>176765.90354959347</v>
      </c>
    </row>
    <row r="290" spans="1:5" ht="12.75">
      <c r="A290" t="s">
        <v>1599</v>
      </c>
      <c r="B290">
        <v>1674623.641739</v>
      </c>
      <c r="C290">
        <v>1034514.8273000296</v>
      </c>
      <c r="D290">
        <v>502278.38972942374</v>
      </c>
      <c r="E290">
        <v>150626.0761070982</v>
      </c>
    </row>
    <row r="291" spans="1:5" ht="12.75">
      <c r="A291" t="s">
        <v>1600</v>
      </c>
      <c r="B291">
        <v>1448381.529026</v>
      </c>
      <c r="C291">
        <v>893234.025845525</v>
      </c>
      <c r="D291">
        <v>432580.68574401404</v>
      </c>
      <c r="E291">
        <v>129175.28062557722</v>
      </c>
    </row>
    <row r="292" spans="1:5" ht="12.75">
      <c r="A292" t="s">
        <v>1601</v>
      </c>
      <c r="B292">
        <v>1248521.63017</v>
      </c>
      <c r="C292">
        <v>768714.2142518283</v>
      </c>
      <c r="D292">
        <v>371361.216258037</v>
      </c>
      <c r="E292">
        <v>110439.62361817893</v>
      </c>
    </row>
    <row r="293" spans="1:5" ht="12.75">
      <c r="A293" t="s">
        <v>1602</v>
      </c>
      <c r="B293">
        <v>1104064.473173</v>
      </c>
      <c r="C293">
        <v>678619.063095813</v>
      </c>
      <c r="D293">
        <v>327003.0338574773</v>
      </c>
      <c r="E293">
        <v>96835.98487502374</v>
      </c>
    </row>
    <row r="294" spans="1:5" ht="12.75">
      <c r="A294" t="s">
        <v>1603</v>
      </c>
      <c r="B294">
        <v>970566.954547</v>
      </c>
      <c r="C294">
        <v>595552.290903058</v>
      </c>
      <c r="D294">
        <v>286246.19285918056</v>
      </c>
      <c r="E294">
        <v>84407.5569995256</v>
      </c>
    </row>
    <row r="295" spans="1:5" ht="12.75">
      <c r="A295" t="s">
        <v>1604</v>
      </c>
      <c r="B295">
        <v>845555.06141</v>
      </c>
      <c r="C295">
        <v>518048.4940548455</v>
      </c>
      <c r="D295">
        <v>248422.7421423913</v>
      </c>
      <c r="E295">
        <v>72973.97004492565</v>
      </c>
    </row>
    <row r="296" spans="1:5" ht="12.75">
      <c r="A296" t="s">
        <v>1605</v>
      </c>
      <c r="B296">
        <v>735132.30981</v>
      </c>
      <c r="C296">
        <v>449631.58570913936</v>
      </c>
      <c r="D296">
        <v>215066.04100370334</v>
      </c>
      <c r="E296">
        <v>62907.884811970485</v>
      </c>
    </row>
    <row r="297" spans="1:5" ht="12.75">
      <c r="A297" t="s">
        <v>1606</v>
      </c>
      <c r="B297">
        <v>649439.078083</v>
      </c>
      <c r="C297">
        <v>396566.7324704894</v>
      </c>
      <c r="D297">
        <v>189217.40184137368</v>
      </c>
      <c r="E297">
        <v>55120.151254931574</v>
      </c>
    </row>
    <row r="298" spans="1:5" ht="12.75">
      <c r="A298" t="s">
        <v>1607</v>
      </c>
      <c r="B298">
        <v>616349.524134</v>
      </c>
      <c r="C298">
        <v>375722.9344039914</v>
      </c>
      <c r="D298">
        <v>178816.08999510598</v>
      </c>
      <c r="E298">
        <v>51869.55710102111</v>
      </c>
    </row>
    <row r="299" spans="1:5" ht="12.75">
      <c r="A299" t="s">
        <v>1608</v>
      </c>
      <c r="B299">
        <v>598562.44</v>
      </c>
      <c r="C299">
        <v>364281.11912261805</v>
      </c>
      <c r="D299">
        <v>172943.9278165463</v>
      </c>
      <c r="E299">
        <v>49960.56568078007</v>
      </c>
    </row>
    <row r="300" spans="1:5" ht="12.75">
      <c r="A300" t="s">
        <v>1609</v>
      </c>
      <c r="B300">
        <v>584096.44</v>
      </c>
      <c r="C300">
        <v>354874.2921055155</v>
      </c>
      <c r="D300">
        <v>168049.5245958816</v>
      </c>
      <c r="E300">
        <v>48341.03411124299</v>
      </c>
    </row>
    <row r="301" spans="1:5" ht="12.75">
      <c r="A301" t="s">
        <v>1610</v>
      </c>
      <c r="B301">
        <v>571397.09</v>
      </c>
      <c r="C301">
        <v>346569.85391226754</v>
      </c>
      <c r="D301">
        <v>163699.60261608768</v>
      </c>
      <c r="E301">
        <v>46890.287236928096</v>
      </c>
    </row>
    <row r="302" spans="1:5" ht="12.75">
      <c r="A302" t="s">
        <v>1611</v>
      </c>
      <c r="B302">
        <v>559586.12</v>
      </c>
      <c r="C302">
        <v>338849.0349215769</v>
      </c>
      <c r="D302">
        <v>159658.80053752806</v>
      </c>
      <c r="E302">
        <v>45545.367810597636</v>
      </c>
    </row>
    <row r="303" spans="1:5" ht="12.75">
      <c r="A303" t="s">
        <v>1612</v>
      </c>
      <c r="B303">
        <v>548253.29</v>
      </c>
      <c r="C303">
        <v>331423.53476316284</v>
      </c>
      <c r="D303">
        <v>155762.90813646922</v>
      </c>
      <c r="E303">
        <v>44245.79654287577</v>
      </c>
    </row>
    <row r="304" spans="1:5" ht="12.75">
      <c r="A304" t="s">
        <v>1613</v>
      </c>
      <c r="B304">
        <v>538073.89</v>
      </c>
      <c r="C304">
        <v>324736.10495966853</v>
      </c>
      <c r="D304">
        <v>152244.3017196645</v>
      </c>
      <c r="E304">
        <v>43069.031026364406</v>
      </c>
    </row>
    <row r="305" spans="1:5" ht="12.75">
      <c r="A305" t="s">
        <v>1614</v>
      </c>
      <c r="B305">
        <v>527873.87</v>
      </c>
      <c r="C305">
        <v>318039.8958768395</v>
      </c>
      <c r="D305">
        <v>148725.74903035897</v>
      </c>
      <c r="E305">
        <v>41895.4480045094</v>
      </c>
    </row>
    <row r="306" spans="1:5" ht="12.75">
      <c r="A306" t="s">
        <v>1615</v>
      </c>
      <c r="B306">
        <v>518455.31</v>
      </c>
      <c r="C306">
        <v>311835.49218144297</v>
      </c>
      <c r="D306">
        <v>145453.50766808123</v>
      </c>
      <c r="E306">
        <v>40800.12489006788</v>
      </c>
    </row>
    <row r="307" spans="1:5" ht="12.75">
      <c r="A307" t="s">
        <v>1616</v>
      </c>
      <c r="B307">
        <v>509480.69</v>
      </c>
      <c r="C307">
        <v>305968.0426485293</v>
      </c>
      <c r="D307">
        <v>142388.80312772896</v>
      </c>
      <c r="E307">
        <v>39787.63675146912</v>
      </c>
    </row>
    <row r="308" spans="1:5" ht="12.75">
      <c r="A308" t="s">
        <v>1617</v>
      </c>
      <c r="B308">
        <v>500939.68</v>
      </c>
      <c r="C308">
        <v>300328.50413151085</v>
      </c>
      <c r="D308">
        <v>139408.87326261782</v>
      </c>
      <c r="E308">
        <v>38789.96087189029</v>
      </c>
    </row>
    <row r="309" spans="1:5" ht="12.75">
      <c r="A309" t="s">
        <v>1618</v>
      </c>
      <c r="B309">
        <v>492382.17</v>
      </c>
      <c r="C309">
        <v>294713.477754628</v>
      </c>
      <c r="D309">
        <v>136465.7381930026</v>
      </c>
      <c r="E309">
        <v>37815.39460567508</v>
      </c>
    </row>
    <row r="310" spans="1:5" ht="12.75">
      <c r="A310" t="s">
        <v>1619</v>
      </c>
      <c r="B310">
        <v>483808.03</v>
      </c>
      <c r="C310">
        <v>289090.30723901174</v>
      </c>
      <c r="D310">
        <v>133521.51610890022</v>
      </c>
      <c r="E310">
        <v>36842.82153896975</v>
      </c>
    </row>
    <row r="311" spans="1:5" ht="12.75">
      <c r="A311" t="s">
        <v>1620</v>
      </c>
      <c r="B311">
        <v>475217.32</v>
      </c>
      <c r="C311">
        <v>283491.00238269777</v>
      </c>
      <c r="D311">
        <v>130613.11021501952</v>
      </c>
      <c r="E311">
        <v>35892.563884737705</v>
      </c>
    </row>
    <row r="312" spans="1:5" ht="12.75">
      <c r="A312" t="s">
        <v>1621</v>
      </c>
      <c r="B312">
        <v>466609.99</v>
      </c>
      <c r="C312">
        <v>277884.18479659816</v>
      </c>
      <c r="D312">
        <v>127704.26887988175</v>
      </c>
      <c r="E312">
        <v>34944.57359806985</v>
      </c>
    </row>
    <row r="313" spans="1:5" ht="12.75">
      <c r="A313" t="s">
        <v>1622</v>
      </c>
      <c r="B313">
        <v>457985.91</v>
      </c>
      <c r="C313">
        <v>272285.61250631465</v>
      </c>
      <c r="D313">
        <v>124813.15788297006</v>
      </c>
      <c r="E313">
        <v>34008.80103709629</v>
      </c>
    </row>
    <row r="314" spans="1:5" ht="12.75">
      <c r="A314" t="s">
        <v>1623</v>
      </c>
      <c r="B314">
        <v>449345.1</v>
      </c>
      <c r="C314">
        <v>266709.9066705876</v>
      </c>
      <c r="D314">
        <v>121956.39889981778</v>
      </c>
      <c r="E314">
        <v>33094.180068160545</v>
      </c>
    </row>
    <row r="315" spans="1:5" ht="12.75">
      <c r="A315" t="s">
        <v>1624</v>
      </c>
      <c r="B315">
        <v>440685.7</v>
      </c>
      <c r="C315">
        <v>261126.45592426907</v>
      </c>
      <c r="D315">
        <v>119099.62992787005</v>
      </c>
      <c r="E315">
        <v>32182.07666287731</v>
      </c>
    </row>
    <row r="316" spans="1:5" ht="12.75">
      <c r="A316" t="s">
        <v>1625</v>
      </c>
      <c r="B316">
        <v>433881.7</v>
      </c>
      <c r="C316">
        <v>256672.77724657016</v>
      </c>
      <c r="D316">
        <v>116780.17310510212</v>
      </c>
      <c r="E316">
        <v>31425.981548113537</v>
      </c>
    </row>
    <row r="317" spans="1:5" ht="12.75">
      <c r="A317" t="s">
        <v>1626</v>
      </c>
      <c r="B317">
        <v>177064.07</v>
      </c>
      <c r="C317">
        <v>0</v>
      </c>
      <c r="D317">
        <v>0</v>
      </c>
      <c r="E317">
        <v>0</v>
      </c>
    </row>
    <row r="318" spans="1:5" ht="12.75">
      <c r="A318" t="s">
        <v>1627</v>
      </c>
      <c r="B318">
        <v>120232.78</v>
      </c>
      <c r="C318">
        <v>70885.42110231606</v>
      </c>
      <c r="D318">
        <v>32087.39158695919</v>
      </c>
      <c r="E318">
        <v>8561.845565607686</v>
      </c>
    </row>
    <row r="319" spans="1:5" ht="12.75">
      <c r="A319" t="s">
        <v>1628</v>
      </c>
      <c r="B319">
        <v>113387.79</v>
      </c>
      <c r="C319">
        <v>66747.41461991314</v>
      </c>
      <c r="D319">
        <v>30144.845012049558</v>
      </c>
      <c r="E319">
        <v>8012.73984003656</v>
      </c>
    </row>
    <row r="320" spans="1:5" ht="12.75">
      <c r="A320" t="s">
        <v>1629</v>
      </c>
      <c r="B320">
        <v>107278.26</v>
      </c>
      <c r="C320">
        <v>63043.83993342497</v>
      </c>
      <c r="D320">
        <v>28399.804955146028</v>
      </c>
      <c r="E320">
        <v>7516.9206163554645</v>
      </c>
    </row>
    <row r="321" spans="1:5" ht="12.75">
      <c r="A321" t="s">
        <v>1630</v>
      </c>
      <c r="B321">
        <v>101660.82</v>
      </c>
      <c r="C321">
        <v>59644.59660121289</v>
      </c>
      <c r="D321">
        <v>26802.39310662507</v>
      </c>
      <c r="E321">
        <v>7065.034102837908</v>
      </c>
    </row>
    <row r="322" spans="1:5" ht="12.75">
      <c r="A322" t="s">
        <v>1631</v>
      </c>
      <c r="B322">
        <v>97123.37</v>
      </c>
      <c r="C322">
        <v>56885.819570130945</v>
      </c>
      <c r="D322">
        <v>25497.674892094565</v>
      </c>
      <c r="E322">
        <v>6692.646535096966</v>
      </c>
    </row>
    <row r="323" spans="1:5" ht="12.75">
      <c r="A323" t="s">
        <v>1632</v>
      </c>
      <c r="B323">
        <v>92577.19</v>
      </c>
      <c r="C323">
        <v>54134.08881447495</v>
      </c>
      <c r="D323">
        <v>24204.5581073361</v>
      </c>
      <c r="E323">
        <v>6327.185266455497</v>
      </c>
    </row>
    <row r="324" spans="1:5" ht="12.75">
      <c r="A324" t="s">
        <v>1633</v>
      </c>
      <c r="B324">
        <v>88022.3</v>
      </c>
      <c r="C324">
        <v>51383.33969040079</v>
      </c>
      <c r="D324">
        <v>22916.207612228074</v>
      </c>
      <c r="E324">
        <v>5965.031763785565</v>
      </c>
    </row>
    <row r="325" spans="1:5" ht="12.75">
      <c r="A325" t="s">
        <v>1634</v>
      </c>
      <c r="B325">
        <v>83457.23</v>
      </c>
      <c r="C325">
        <v>48635.83325559142</v>
      </c>
      <c r="D325">
        <v>21635.69615884492</v>
      </c>
      <c r="E325">
        <v>5607.864427785736</v>
      </c>
    </row>
    <row r="326" spans="1:5" ht="12.75">
      <c r="A326" t="s">
        <v>1635</v>
      </c>
      <c r="B326">
        <v>79566.56</v>
      </c>
      <c r="C326">
        <v>46292.38295670849</v>
      </c>
      <c r="D326">
        <v>20542.524681685456</v>
      </c>
      <c r="E326">
        <v>5302.6935939606965</v>
      </c>
    </row>
    <row r="327" spans="1:5" ht="12.75">
      <c r="A327" t="s">
        <v>1636</v>
      </c>
      <c r="B327">
        <v>75668.07</v>
      </c>
      <c r="C327">
        <v>43949.545792507</v>
      </c>
      <c r="D327">
        <v>19453.276703514275</v>
      </c>
      <c r="E327">
        <v>5000.254384507894</v>
      </c>
    </row>
    <row r="328" spans="1:5" ht="12.75">
      <c r="A328" t="s">
        <v>1637</v>
      </c>
      <c r="B328">
        <v>71760.72</v>
      </c>
      <c r="C328">
        <v>41611.663902355795</v>
      </c>
      <c r="D328">
        <v>18373.133153895433</v>
      </c>
      <c r="E328">
        <v>4703.256247048408</v>
      </c>
    </row>
    <row r="329" spans="1:5" ht="12.75">
      <c r="A329" t="s">
        <v>1638</v>
      </c>
      <c r="B329">
        <v>68123.3</v>
      </c>
      <c r="C329">
        <v>39435.44549262919</v>
      </c>
      <c r="D329">
        <v>17367.966974490937</v>
      </c>
      <c r="E329">
        <v>4427.1172351181585</v>
      </c>
    </row>
    <row r="330" spans="1:5" ht="12.75">
      <c r="A330" t="s">
        <v>1639</v>
      </c>
      <c r="B330">
        <v>64479.23</v>
      </c>
      <c r="C330">
        <v>37262.64638968714</v>
      </c>
      <c r="D330">
        <v>16369.29673310258</v>
      </c>
      <c r="E330">
        <v>4154.8818556071465</v>
      </c>
    </row>
    <row r="331" spans="1:5" ht="12.75">
      <c r="A331" t="s">
        <v>1640</v>
      </c>
      <c r="B331">
        <v>60828.43</v>
      </c>
      <c r="C331">
        <v>35097.0651352333</v>
      </c>
      <c r="D331">
        <v>15381.28324083913</v>
      </c>
      <c r="E331">
        <v>3888.6313636442333</v>
      </c>
    </row>
    <row r="332" spans="1:5" ht="12.75">
      <c r="A332" t="s">
        <v>1641</v>
      </c>
      <c r="B332">
        <v>57170.94</v>
      </c>
      <c r="C332">
        <v>32930.801895027806</v>
      </c>
      <c r="D332">
        <v>14395.21537920855</v>
      </c>
      <c r="E332">
        <v>3623.923253413898</v>
      </c>
    </row>
    <row r="333" spans="1:5" ht="12.75">
      <c r="A333" t="s">
        <v>1642</v>
      </c>
      <c r="B333">
        <v>53506.71</v>
      </c>
      <c r="C333">
        <v>30769.59513348117</v>
      </c>
      <c r="D333">
        <v>13417.370426965257</v>
      </c>
      <c r="E333">
        <v>3363.909613422568</v>
      </c>
    </row>
    <row r="334" spans="1:5" ht="12.75">
      <c r="A334" t="s">
        <v>1643</v>
      </c>
      <c r="B334">
        <v>49835.72</v>
      </c>
      <c r="C334">
        <v>28609.946779234986</v>
      </c>
      <c r="D334">
        <v>12443.907406450244</v>
      </c>
      <c r="E334">
        <v>3106.6354846775794</v>
      </c>
    </row>
    <row r="335" spans="1:5" ht="12.75">
      <c r="A335" t="s">
        <v>1644</v>
      </c>
      <c r="B335">
        <v>46157.98</v>
      </c>
      <c r="C335">
        <v>26455.115858811387</v>
      </c>
      <c r="D335">
        <v>11478.341884447816</v>
      </c>
      <c r="E335">
        <v>2853.8343908403585</v>
      </c>
    </row>
    <row r="336" spans="1:5" ht="12.75">
      <c r="A336" t="s">
        <v>1645</v>
      </c>
      <c r="B336">
        <v>42473.45</v>
      </c>
      <c r="C336">
        <v>24302.06573192616</v>
      </c>
      <c r="D336">
        <v>10517.360791735184</v>
      </c>
      <c r="E336">
        <v>2603.832258095854</v>
      </c>
    </row>
    <row r="337" spans="1:5" ht="12.75">
      <c r="A337" t="s">
        <v>1646</v>
      </c>
      <c r="B337">
        <v>38782.11</v>
      </c>
      <c r="C337">
        <v>22152.35309308894</v>
      </c>
      <c r="D337">
        <v>9562.634116418525</v>
      </c>
      <c r="E337">
        <v>2357.4385954981753</v>
      </c>
    </row>
    <row r="338" spans="1:5" ht="12.75">
      <c r="A338" t="s">
        <v>1647</v>
      </c>
      <c r="B338">
        <v>35084.72</v>
      </c>
      <c r="C338">
        <v>20007.50833956398</v>
      </c>
      <c r="D338">
        <v>8615.499230032125</v>
      </c>
      <c r="E338">
        <v>2115.2386902219437</v>
      </c>
    </row>
    <row r="339" spans="1:5" ht="12.75">
      <c r="A339" t="s">
        <v>1648</v>
      </c>
      <c r="B339">
        <v>33274.28</v>
      </c>
      <c r="C339">
        <v>18942.898732844915</v>
      </c>
      <c r="D339">
        <v>8136.319079037083</v>
      </c>
      <c r="E339">
        <v>1989.1316379214811</v>
      </c>
    </row>
    <row r="340" spans="1:5" ht="12.75">
      <c r="A340" t="s">
        <v>1649</v>
      </c>
      <c r="B340">
        <v>31458.66</v>
      </c>
      <c r="C340">
        <v>17879.877984113467</v>
      </c>
      <c r="D340">
        <v>7660.830479924505</v>
      </c>
      <c r="E340">
        <v>1865.2089427759665</v>
      </c>
    </row>
    <row r="341" spans="1:5" ht="12.75">
      <c r="A341" t="s">
        <v>1650</v>
      </c>
      <c r="B341">
        <v>29637.81</v>
      </c>
      <c r="C341">
        <v>16816.407382191064</v>
      </c>
      <c r="D341">
        <v>7186.850555288544</v>
      </c>
      <c r="E341">
        <v>1742.3960201606405</v>
      </c>
    </row>
    <row r="342" spans="1:5" ht="12.75">
      <c r="A342" t="s">
        <v>1651</v>
      </c>
      <c r="B342">
        <v>27811.76</v>
      </c>
      <c r="C342">
        <v>15753.547334790517</v>
      </c>
      <c r="D342">
        <v>6715.492208087241</v>
      </c>
      <c r="E342">
        <v>1621.2228843325204</v>
      </c>
    </row>
    <row r="343" spans="1:5" ht="12.75">
      <c r="A343" t="s">
        <v>1652</v>
      </c>
      <c r="B343">
        <v>25980.49</v>
      </c>
      <c r="C343">
        <v>14693.706134636996</v>
      </c>
      <c r="D343">
        <v>6249.308342936816</v>
      </c>
      <c r="E343">
        <v>1502.906076949371</v>
      </c>
    </row>
    <row r="344" spans="1:5" ht="12.75">
      <c r="A344" t="s">
        <v>1653</v>
      </c>
      <c r="B344">
        <v>24143.96</v>
      </c>
      <c r="C344">
        <v>13631.865555261853</v>
      </c>
      <c r="D344">
        <v>5782.957366028254</v>
      </c>
      <c r="E344">
        <v>1384.8619955848624</v>
      </c>
    </row>
    <row r="345" spans="1:5" ht="12.75">
      <c r="A345" t="s">
        <v>1654</v>
      </c>
      <c r="B345">
        <v>22302.17</v>
      </c>
      <c r="C345">
        <v>12571.308195306634</v>
      </c>
      <c r="D345">
        <v>5319.917987795749</v>
      </c>
      <c r="E345">
        <v>1268.754300562389</v>
      </c>
    </row>
    <row r="346" spans="1:5" ht="12.75">
      <c r="A346" t="s">
        <v>1655</v>
      </c>
      <c r="B346">
        <v>20455.09</v>
      </c>
      <c r="C346">
        <v>11510.588422712612</v>
      </c>
      <c r="D346">
        <v>4858.6552219574805</v>
      </c>
      <c r="E346">
        <v>1153.8392058520963</v>
      </c>
    </row>
    <row r="347" spans="1:5" ht="12.75">
      <c r="A347" t="s">
        <v>1656</v>
      </c>
      <c r="B347">
        <v>18602.69</v>
      </c>
      <c r="C347">
        <v>10451.014252538349</v>
      </c>
      <c r="D347">
        <v>4400.548013389718</v>
      </c>
      <c r="E347">
        <v>1040.7635096869014</v>
      </c>
    </row>
    <row r="348" spans="1:5" ht="12.75">
      <c r="A348" t="s">
        <v>1657</v>
      </c>
      <c r="B348">
        <v>16744.99</v>
      </c>
      <c r="C348">
        <v>9391.400522563295</v>
      </c>
      <c r="D348">
        <v>3944.325791210814</v>
      </c>
      <c r="E348">
        <v>928.9122540823922</v>
      </c>
    </row>
    <row r="349" spans="1:5" ht="12.75">
      <c r="A349" t="s">
        <v>1658</v>
      </c>
      <c r="B349">
        <v>15631.15</v>
      </c>
      <c r="C349">
        <v>8751.836181746958</v>
      </c>
      <c r="D349">
        <v>3666.3649248119073</v>
      </c>
      <c r="E349">
        <v>859.7936271039562</v>
      </c>
    </row>
    <row r="350" spans="1:5" ht="12.75">
      <c r="A350" t="s">
        <v>1659</v>
      </c>
      <c r="B350">
        <v>14512.92</v>
      </c>
      <c r="C350">
        <v>8112.4047533926205</v>
      </c>
      <c r="D350">
        <v>3390.1263741315634</v>
      </c>
      <c r="E350">
        <v>791.7544327029258</v>
      </c>
    </row>
    <row r="351" spans="1:5" ht="12.75">
      <c r="A351" t="s">
        <v>1660</v>
      </c>
      <c r="B351">
        <v>13390.32</v>
      </c>
      <c r="C351">
        <v>7472.20097726876</v>
      </c>
      <c r="D351">
        <v>3114.6475839419577</v>
      </c>
      <c r="E351">
        <v>724.3361318724267</v>
      </c>
    </row>
    <row r="352" spans="1:5" ht="12.75">
      <c r="A352" t="s">
        <v>1661</v>
      </c>
      <c r="B352">
        <v>12263.28</v>
      </c>
      <c r="C352">
        <v>6832.046181728173</v>
      </c>
      <c r="D352">
        <v>2840.8017735218677</v>
      </c>
      <c r="E352">
        <v>657.9429673631513</v>
      </c>
    </row>
    <row r="353" spans="1:5" ht="12.75">
      <c r="A353" t="s">
        <v>1662</v>
      </c>
      <c r="B353">
        <v>11131.84</v>
      </c>
      <c r="C353">
        <v>6191.186455504395</v>
      </c>
      <c r="D353">
        <v>2567.7817833617287</v>
      </c>
      <c r="E353">
        <v>592.1913396158168</v>
      </c>
    </row>
    <row r="354" spans="1:5" ht="12.75">
      <c r="A354" t="s">
        <v>1663</v>
      </c>
      <c r="B354">
        <v>9995.94</v>
      </c>
      <c r="C354">
        <v>5550.004659340841</v>
      </c>
      <c r="D354">
        <v>2295.9988731135545</v>
      </c>
      <c r="E354">
        <v>527.2689879755984</v>
      </c>
    </row>
    <row r="355" spans="1:5" ht="12.75">
      <c r="A355" t="s">
        <v>1664</v>
      </c>
      <c r="B355">
        <v>8855.58</v>
      </c>
      <c r="C355">
        <v>4909.314343337066</v>
      </c>
      <c r="D355">
        <v>2026.2838353326324</v>
      </c>
      <c r="E355">
        <v>463.5492139728326</v>
      </c>
    </row>
    <row r="356" spans="1:5" ht="12.75">
      <c r="A356" t="s">
        <v>1665</v>
      </c>
      <c r="B356">
        <v>7710.75</v>
      </c>
      <c r="C356">
        <v>4267.3988092354675</v>
      </c>
      <c r="D356">
        <v>1756.8584166534781</v>
      </c>
      <c r="E356">
        <v>400.2109364265537</v>
      </c>
    </row>
    <row r="357" spans="1:5" ht="12.75">
      <c r="A357" t="s">
        <v>1666</v>
      </c>
      <c r="B357">
        <v>6561.43</v>
      </c>
      <c r="C357">
        <v>3625.364430837625</v>
      </c>
      <c r="D357">
        <v>1488.8637931248138</v>
      </c>
      <c r="E357">
        <v>337.77168535871175</v>
      </c>
    </row>
    <row r="358" spans="1:5" ht="12.75">
      <c r="A358" t="s">
        <v>1667</v>
      </c>
      <c r="B358">
        <v>5478.52</v>
      </c>
      <c r="C358">
        <v>3021.8938165520512</v>
      </c>
      <c r="D358">
        <v>1237.874429997604</v>
      </c>
      <c r="E358">
        <v>279.6414103598408</v>
      </c>
    </row>
    <row r="359" spans="1:5" ht="12.75">
      <c r="A359" t="s">
        <v>1668</v>
      </c>
      <c r="B359">
        <v>4391.37</v>
      </c>
      <c r="C359">
        <v>2418.2574789226996</v>
      </c>
      <c r="D359">
        <v>988.1655267164604</v>
      </c>
      <c r="E359">
        <v>222.31597661009582</v>
      </c>
    </row>
    <row r="360" spans="1:5" ht="12.75">
      <c r="A360" t="s">
        <v>1669</v>
      </c>
      <c r="B360">
        <v>3299.96</v>
      </c>
      <c r="C360">
        <v>1814.1532187439652</v>
      </c>
      <c r="D360">
        <v>739.4268488826685</v>
      </c>
      <c r="E360">
        <v>165.65052272909236</v>
      </c>
    </row>
    <row r="361" spans="1:5" ht="12.75">
      <c r="A361" t="s">
        <v>1670</v>
      </c>
      <c r="B361">
        <v>2204.28</v>
      </c>
      <c r="C361">
        <v>1209.747761753556</v>
      </c>
      <c r="D361">
        <v>491.824515043026</v>
      </c>
      <c r="E361">
        <v>109.71459056068153</v>
      </c>
    </row>
    <row r="362" spans="1:5" ht="12.75">
      <c r="A362" t="s">
        <v>1671</v>
      </c>
      <c r="B362">
        <v>1104.29</v>
      </c>
      <c r="C362">
        <v>605.05905788526</v>
      </c>
      <c r="D362">
        <v>245.38210022110596</v>
      </c>
      <c r="E362">
        <v>54.51464358717378</v>
      </c>
    </row>
    <row r="363" spans="1:5" ht="12.75">
      <c r="A363" t="s">
        <v>1672</v>
      </c>
      <c r="B363">
        <v>0</v>
      </c>
      <c r="C363">
        <v>0</v>
      </c>
      <c r="D363">
        <v>0</v>
      </c>
      <c r="E363">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67">
      <selection activeCell="A1" sqref="A1"/>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445</v>
      </c>
      <c r="B1" s="279"/>
      <c r="C1" s="280"/>
      <c r="D1" s="280"/>
      <c r="E1" s="280"/>
      <c r="F1" s="281" t="s">
        <v>1861</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446</v>
      </c>
      <c r="C5" s="286"/>
      <c r="E5" s="288"/>
      <c r="F5" s="288"/>
    </row>
    <row r="6" ht="15">
      <c r="B6" s="289" t="s">
        <v>447</v>
      </c>
    </row>
    <row r="7" ht="15">
      <c r="B7" s="290" t="s">
        <v>448</v>
      </c>
    </row>
    <row r="8" ht="15.75" thickBot="1">
      <c r="B8" s="291" t="s">
        <v>449</v>
      </c>
    </row>
    <row r="9" ht="15">
      <c r="B9" s="292"/>
    </row>
    <row r="10" spans="1:7" ht="37.5">
      <c r="A10" s="293" t="s">
        <v>5</v>
      </c>
      <c r="B10" s="293" t="s">
        <v>447</v>
      </c>
      <c r="C10" s="294"/>
      <c r="D10" s="294"/>
      <c r="E10" s="294"/>
      <c r="F10" s="294"/>
      <c r="G10" s="295"/>
    </row>
    <row r="11" spans="1:7" ht="15" customHeight="1">
      <c r="A11" s="296"/>
      <c r="B11" s="297" t="s">
        <v>450</v>
      </c>
      <c r="C11" s="296" t="s">
        <v>50</v>
      </c>
      <c r="D11" s="296"/>
      <c r="E11" s="296"/>
      <c r="F11" s="298" t="s">
        <v>451</v>
      </c>
      <c r="G11" s="298"/>
    </row>
    <row r="12" spans="1:6" ht="15">
      <c r="A12" s="268" t="s">
        <v>452</v>
      </c>
      <c r="B12" s="268" t="s">
        <v>453</v>
      </c>
      <c r="C12" s="266">
        <v>3030.059769830006</v>
      </c>
      <c r="F12" s="248">
        <f>IF($C$15=0,"",IF(C12="[for completion]","",C12/$C$15))</f>
        <v>1</v>
      </c>
    </row>
    <row r="13" spans="1:6" ht="15">
      <c r="A13" s="268" t="s">
        <v>454</v>
      </c>
      <c r="B13" s="268" t="s">
        <v>455</v>
      </c>
      <c r="C13" s="266">
        <v>0</v>
      </c>
      <c r="F13" s="248">
        <f>IF($C$15=0,"",IF(C13="[for completion]","",C13/$C$15))</f>
        <v>0</v>
      </c>
    </row>
    <row r="14" spans="1:6" ht="15">
      <c r="A14" s="268" t="s">
        <v>456</v>
      </c>
      <c r="B14" s="268" t="s">
        <v>62</v>
      </c>
      <c r="C14" s="266">
        <v>0</v>
      </c>
      <c r="F14" s="248">
        <f>IF($C$15=0,"",IF(C14="[for completion]","",C14/$C$15))</f>
        <v>0</v>
      </c>
    </row>
    <row r="15" spans="1:6" ht="15">
      <c r="A15" s="268" t="s">
        <v>457</v>
      </c>
      <c r="B15" s="299" t="s">
        <v>64</v>
      </c>
      <c r="C15" s="266">
        <f>SUM(C12:C14)</f>
        <v>3030.059769830006</v>
      </c>
      <c r="F15" s="300">
        <f>SUM(F12:F14)</f>
        <v>1</v>
      </c>
    </row>
    <row r="16" spans="1:6" ht="15" outlineLevel="1">
      <c r="A16" s="268" t="s">
        <v>458</v>
      </c>
      <c r="B16" s="301" t="s">
        <v>459</v>
      </c>
      <c r="F16" s="248">
        <f aca="true" t="shared" si="0" ref="F16:F26">IF($C$15=0,"",IF(C16="[for completion]","",C16/$C$15))</f>
        <v>0</v>
      </c>
    </row>
    <row r="17" spans="1:6" ht="15" outlineLevel="1">
      <c r="A17" s="268" t="s">
        <v>460</v>
      </c>
      <c r="B17" s="301" t="s">
        <v>461</v>
      </c>
      <c r="F17" s="248">
        <f t="shared" si="0"/>
        <v>0</v>
      </c>
    </row>
    <row r="18" spans="1:6" ht="15" outlineLevel="1">
      <c r="A18" s="268" t="s">
        <v>462</v>
      </c>
      <c r="B18" s="301" t="s">
        <v>166</v>
      </c>
      <c r="F18" s="248">
        <f t="shared" si="0"/>
        <v>0</v>
      </c>
    </row>
    <row r="19" spans="1:6" ht="15" outlineLevel="1">
      <c r="A19" s="268" t="s">
        <v>463</v>
      </c>
      <c r="B19" s="301" t="s">
        <v>166</v>
      </c>
      <c r="F19" s="248">
        <f t="shared" si="0"/>
        <v>0</v>
      </c>
    </row>
    <row r="20" spans="1:6" ht="15" outlineLevel="1">
      <c r="A20" s="268" t="s">
        <v>464</v>
      </c>
      <c r="B20" s="301" t="s">
        <v>166</v>
      </c>
      <c r="F20" s="248">
        <f t="shared" si="0"/>
        <v>0</v>
      </c>
    </row>
    <row r="21" spans="1:6" ht="15" outlineLevel="1">
      <c r="A21" s="268" t="s">
        <v>465</v>
      </c>
      <c r="B21" s="301" t="s">
        <v>166</v>
      </c>
      <c r="F21" s="248">
        <f t="shared" si="0"/>
        <v>0</v>
      </c>
    </row>
    <row r="22" spans="1:6" ht="15" outlineLevel="1">
      <c r="A22" s="268" t="s">
        <v>466</v>
      </c>
      <c r="B22" s="301" t="s">
        <v>166</v>
      </c>
      <c r="F22" s="248">
        <f t="shared" si="0"/>
        <v>0</v>
      </c>
    </row>
    <row r="23" spans="1:6" ht="15" outlineLevel="1">
      <c r="A23" s="268" t="s">
        <v>467</v>
      </c>
      <c r="B23" s="301" t="s">
        <v>166</v>
      </c>
      <c r="F23" s="248">
        <f t="shared" si="0"/>
        <v>0</v>
      </c>
    </row>
    <row r="24" spans="1:6" ht="15" outlineLevel="1">
      <c r="A24" s="268" t="s">
        <v>468</v>
      </c>
      <c r="B24" s="301" t="s">
        <v>166</v>
      </c>
      <c r="F24" s="248">
        <f t="shared" si="0"/>
        <v>0</v>
      </c>
    </row>
    <row r="25" spans="1:6" ht="15" outlineLevel="1">
      <c r="A25" s="268" t="s">
        <v>469</v>
      </c>
      <c r="B25" s="301" t="s">
        <v>166</v>
      </c>
      <c r="F25" s="248">
        <f t="shared" si="0"/>
        <v>0</v>
      </c>
    </row>
    <row r="26" spans="1:6" ht="15" outlineLevel="1">
      <c r="A26" s="268" t="s">
        <v>1922</v>
      </c>
      <c r="B26" s="301" t="s">
        <v>166</v>
      </c>
      <c r="C26" s="282"/>
      <c r="D26" s="282"/>
      <c r="E26" s="282"/>
      <c r="F26" s="248">
        <f t="shared" si="0"/>
        <v>0</v>
      </c>
    </row>
    <row r="27" spans="1:7" ht="15" customHeight="1">
      <c r="A27" s="296"/>
      <c r="B27" s="297" t="s">
        <v>470</v>
      </c>
      <c r="C27" s="296" t="s">
        <v>471</v>
      </c>
      <c r="D27" s="296" t="s">
        <v>472</v>
      </c>
      <c r="E27" s="302"/>
      <c r="F27" s="296" t="s">
        <v>473</v>
      </c>
      <c r="G27" s="298"/>
    </row>
    <row r="28" spans="1:6" ht="15">
      <c r="A28" s="268" t="s">
        <v>474</v>
      </c>
      <c r="B28" s="268" t="s">
        <v>475</v>
      </c>
      <c r="C28" s="303">
        <v>41835</v>
      </c>
      <c r="D28" s="268" t="s">
        <v>86</v>
      </c>
      <c r="F28" s="268">
        <v>41835</v>
      </c>
    </row>
    <row r="29" spans="1:2" ht="15" outlineLevel="1">
      <c r="A29" s="268" t="s">
        <v>476</v>
      </c>
      <c r="B29" s="304" t="s">
        <v>1923</v>
      </c>
    </row>
    <row r="30" spans="1:2" ht="15" outlineLevel="1">
      <c r="A30" s="268" t="s">
        <v>478</v>
      </c>
      <c r="B30" s="304" t="s">
        <v>479</v>
      </c>
    </row>
    <row r="31" spans="1:2" ht="15" outlineLevel="1">
      <c r="A31" s="268" t="s">
        <v>480</v>
      </c>
      <c r="B31" s="304"/>
    </row>
    <row r="32" spans="1:2" ht="15" outlineLevel="1">
      <c r="A32" s="268" t="s">
        <v>481</v>
      </c>
      <c r="B32" s="304"/>
    </row>
    <row r="33" spans="1:2" ht="15" outlineLevel="1">
      <c r="A33" s="268" t="s">
        <v>482</v>
      </c>
      <c r="B33" s="304"/>
    </row>
    <row r="34" spans="1:2" ht="15" outlineLevel="1">
      <c r="A34" s="268" t="s">
        <v>483</v>
      </c>
      <c r="B34" s="304"/>
    </row>
    <row r="35" spans="1:7" ht="15" customHeight="1">
      <c r="A35" s="296"/>
      <c r="B35" s="297" t="s">
        <v>484</v>
      </c>
      <c r="C35" s="296" t="s">
        <v>485</v>
      </c>
      <c r="D35" s="296" t="s">
        <v>486</v>
      </c>
      <c r="E35" s="302"/>
      <c r="F35" s="298" t="s">
        <v>451</v>
      </c>
      <c r="G35" s="298"/>
    </row>
    <row r="36" spans="1:6" ht="15">
      <c r="A36" s="268" t="s">
        <v>487</v>
      </c>
      <c r="B36" s="268" t="s">
        <v>488</v>
      </c>
      <c r="C36" s="305">
        <v>0.010298560576496738</v>
      </c>
      <c r="D36" s="268" t="s">
        <v>56</v>
      </c>
      <c r="F36" s="305">
        <v>0.010298560576496738</v>
      </c>
    </row>
    <row r="37" spans="1:6" ht="15" outlineLevel="1">
      <c r="A37" s="268" t="s">
        <v>489</v>
      </c>
      <c r="C37" s="306"/>
      <c r="D37" s="306"/>
      <c r="F37" s="306"/>
    </row>
    <row r="38" spans="1:6" ht="15" outlineLevel="1">
      <c r="A38" s="268" t="s">
        <v>490</v>
      </c>
      <c r="C38" s="306"/>
      <c r="D38" s="306"/>
      <c r="F38" s="306"/>
    </row>
    <row r="39" spans="1:6" ht="15" outlineLevel="1">
      <c r="A39" s="268" t="s">
        <v>491</v>
      </c>
      <c r="C39" s="306"/>
      <c r="D39" s="306"/>
      <c r="F39" s="306"/>
    </row>
    <row r="40" spans="1:6" ht="15" outlineLevel="1">
      <c r="A40" s="268" t="s">
        <v>492</v>
      </c>
      <c r="C40" s="306"/>
      <c r="D40" s="306"/>
      <c r="F40" s="306"/>
    </row>
    <row r="41" spans="1:6" ht="15" outlineLevel="1">
      <c r="A41" s="268" t="s">
        <v>493</v>
      </c>
      <c r="C41" s="306"/>
      <c r="D41" s="306"/>
      <c r="F41" s="306"/>
    </row>
    <row r="42" spans="1:6" ht="15" outlineLevel="1">
      <c r="A42" s="268" t="s">
        <v>494</v>
      </c>
      <c r="C42" s="306"/>
      <c r="D42" s="306"/>
      <c r="F42" s="306"/>
    </row>
    <row r="43" spans="1:7" ht="15" customHeight="1">
      <c r="A43" s="296"/>
      <c r="B43" s="297" t="s">
        <v>495</v>
      </c>
      <c r="C43" s="296" t="s">
        <v>485</v>
      </c>
      <c r="D43" s="296" t="s">
        <v>486</v>
      </c>
      <c r="E43" s="302"/>
      <c r="F43" s="298" t="s">
        <v>451</v>
      </c>
      <c r="G43" s="298"/>
    </row>
    <row r="44" spans="1:7" ht="15">
      <c r="A44" s="268" t="s">
        <v>496</v>
      </c>
      <c r="B44" s="307" t="s">
        <v>497</v>
      </c>
      <c r="C44" s="308">
        <f>SUM(C45:C72)</f>
        <v>0</v>
      </c>
      <c r="D44" s="308">
        <f>SUM(D45:D72)</f>
        <v>0</v>
      </c>
      <c r="E44" s="306"/>
      <c r="F44" s="308">
        <f>SUM(F45:F72)</f>
        <v>0</v>
      </c>
      <c r="G44" s="268"/>
    </row>
    <row r="45" spans="1:7" ht="15">
      <c r="A45" s="268" t="s">
        <v>498</v>
      </c>
      <c r="B45" s="268" t="s">
        <v>499</v>
      </c>
      <c r="C45" s="268">
        <v>0</v>
      </c>
      <c r="D45" s="306">
        <v>0</v>
      </c>
      <c r="E45" s="306"/>
      <c r="F45" s="306">
        <f>SUM(C45:D45)</f>
        <v>0</v>
      </c>
      <c r="G45" s="268"/>
    </row>
    <row r="46" spans="1:7" ht="15">
      <c r="A46" s="268" t="s">
        <v>500</v>
      </c>
      <c r="B46" s="268" t="s">
        <v>7</v>
      </c>
      <c r="C46" s="268" t="s">
        <v>136</v>
      </c>
      <c r="D46" s="306" t="s">
        <v>56</v>
      </c>
      <c r="E46" s="306"/>
      <c r="F46" s="306">
        <f aca="true" t="shared" si="1" ref="F46:F87">SUM(C46:D46)</f>
        <v>0</v>
      </c>
      <c r="G46" s="268"/>
    </row>
    <row r="47" spans="1:7" ht="15">
      <c r="A47" s="268" t="s">
        <v>501</v>
      </c>
      <c r="B47" s="268" t="s">
        <v>502</v>
      </c>
      <c r="C47" s="268">
        <v>0</v>
      </c>
      <c r="D47" s="306">
        <v>0</v>
      </c>
      <c r="E47" s="306"/>
      <c r="F47" s="306">
        <f t="shared" si="1"/>
        <v>0</v>
      </c>
      <c r="G47" s="268"/>
    </row>
    <row r="48" spans="1:7" ht="15">
      <c r="A48" s="268" t="s">
        <v>503</v>
      </c>
      <c r="B48" s="268" t="s">
        <v>504</v>
      </c>
      <c r="C48" s="268">
        <v>0</v>
      </c>
      <c r="D48" s="306">
        <v>0</v>
      </c>
      <c r="E48" s="306"/>
      <c r="F48" s="306">
        <f t="shared" si="1"/>
        <v>0</v>
      </c>
      <c r="G48" s="268"/>
    </row>
    <row r="49" spans="1:7" ht="15">
      <c r="A49" s="268" t="s">
        <v>505</v>
      </c>
      <c r="B49" s="268" t="s">
        <v>506</v>
      </c>
      <c r="C49" s="268">
        <v>0</v>
      </c>
      <c r="D49" s="306">
        <v>0</v>
      </c>
      <c r="E49" s="306"/>
      <c r="F49" s="306">
        <f t="shared" si="1"/>
        <v>0</v>
      </c>
      <c r="G49" s="268"/>
    </row>
    <row r="50" spans="1:7" ht="15">
      <c r="A50" s="268" t="s">
        <v>507</v>
      </c>
      <c r="B50" s="268" t="s">
        <v>508</v>
      </c>
      <c r="C50" s="268">
        <v>0</v>
      </c>
      <c r="D50" s="306">
        <v>0</v>
      </c>
      <c r="E50" s="306"/>
      <c r="F50" s="306">
        <f t="shared" si="1"/>
        <v>0</v>
      </c>
      <c r="G50" s="268"/>
    </row>
    <row r="51" spans="1:7" ht="15">
      <c r="A51" s="268" t="s">
        <v>509</v>
      </c>
      <c r="B51" s="268" t="s">
        <v>510</v>
      </c>
      <c r="C51" s="268">
        <v>0</v>
      </c>
      <c r="D51" s="306">
        <v>0</v>
      </c>
      <c r="E51" s="306"/>
      <c r="F51" s="306">
        <f t="shared" si="1"/>
        <v>0</v>
      </c>
      <c r="G51" s="268"/>
    </row>
    <row r="52" spans="1:7" ht="15">
      <c r="A52" s="268" t="s">
        <v>511</v>
      </c>
      <c r="B52" s="268" t="s">
        <v>512</v>
      </c>
      <c r="C52" s="268">
        <v>0</v>
      </c>
      <c r="D52" s="306">
        <v>0</v>
      </c>
      <c r="E52" s="306"/>
      <c r="F52" s="306">
        <f t="shared" si="1"/>
        <v>0</v>
      </c>
      <c r="G52" s="268"/>
    </row>
    <row r="53" spans="1:7" ht="15">
      <c r="A53" s="268" t="s">
        <v>513</v>
      </c>
      <c r="B53" s="268" t="s">
        <v>514</v>
      </c>
      <c r="C53" s="268">
        <v>0</v>
      </c>
      <c r="D53" s="306">
        <v>0</v>
      </c>
      <c r="E53" s="306"/>
      <c r="F53" s="306">
        <f t="shared" si="1"/>
        <v>0</v>
      </c>
      <c r="G53" s="268"/>
    </row>
    <row r="54" spans="1:7" ht="15">
      <c r="A54" s="268" t="s">
        <v>515</v>
      </c>
      <c r="B54" s="268" t="s">
        <v>516</v>
      </c>
      <c r="C54" s="268">
        <v>0</v>
      </c>
      <c r="D54" s="306">
        <v>0</v>
      </c>
      <c r="E54" s="306"/>
      <c r="F54" s="306">
        <f t="shared" si="1"/>
        <v>0</v>
      </c>
      <c r="G54" s="268"/>
    </row>
    <row r="55" spans="1:7" ht="15">
      <c r="A55" s="268" t="s">
        <v>517</v>
      </c>
      <c r="B55" s="268" t="s">
        <v>518</v>
      </c>
      <c r="C55" s="268">
        <v>0</v>
      </c>
      <c r="D55" s="306">
        <v>0</v>
      </c>
      <c r="E55" s="306"/>
      <c r="F55" s="306">
        <f t="shared" si="1"/>
        <v>0</v>
      </c>
      <c r="G55" s="268"/>
    </row>
    <row r="56" spans="1:7" ht="15">
      <c r="A56" s="268" t="s">
        <v>519</v>
      </c>
      <c r="B56" s="268" t="s">
        <v>520</v>
      </c>
      <c r="C56" s="268">
        <v>0</v>
      </c>
      <c r="D56" s="306">
        <v>0</v>
      </c>
      <c r="E56" s="306"/>
      <c r="F56" s="306">
        <f t="shared" si="1"/>
        <v>0</v>
      </c>
      <c r="G56" s="268"/>
    </row>
    <row r="57" spans="1:7" ht="15">
      <c r="A57" s="268" t="s">
        <v>521</v>
      </c>
      <c r="B57" s="268" t="s">
        <v>522</v>
      </c>
      <c r="C57" s="268">
        <v>0</v>
      </c>
      <c r="D57" s="306">
        <v>0</v>
      </c>
      <c r="E57" s="306"/>
      <c r="F57" s="306">
        <f t="shared" si="1"/>
        <v>0</v>
      </c>
      <c r="G57" s="268"/>
    </row>
    <row r="58" spans="1:7" ht="15">
      <c r="A58" s="268" t="s">
        <v>523</v>
      </c>
      <c r="B58" s="268" t="s">
        <v>524</v>
      </c>
      <c r="C58" s="268">
        <v>0</v>
      </c>
      <c r="D58" s="306">
        <v>0</v>
      </c>
      <c r="E58" s="306"/>
      <c r="F58" s="306">
        <f t="shared" si="1"/>
        <v>0</v>
      </c>
      <c r="G58" s="268"/>
    </row>
    <row r="59" spans="1:7" ht="15">
      <c r="A59" s="268" t="s">
        <v>525</v>
      </c>
      <c r="B59" s="268" t="s">
        <v>526</v>
      </c>
      <c r="C59" s="268">
        <v>0</v>
      </c>
      <c r="D59" s="306">
        <v>0</v>
      </c>
      <c r="E59" s="306"/>
      <c r="F59" s="306">
        <f t="shared" si="1"/>
        <v>0</v>
      </c>
      <c r="G59" s="268"/>
    </row>
    <row r="60" spans="1:7" ht="15">
      <c r="A60" s="268" t="s">
        <v>527</v>
      </c>
      <c r="B60" s="268" t="s">
        <v>528</v>
      </c>
      <c r="C60" s="268">
        <v>0</v>
      </c>
      <c r="D60" s="306">
        <v>0</v>
      </c>
      <c r="E60" s="306"/>
      <c r="F60" s="306">
        <f t="shared" si="1"/>
        <v>0</v>
      </c>
      <c r="G60" s="268"/>
    </row>
    <row r="61" spans="1:7" ht="15">
      <c r="A61" s="268" t="s">
        <v>529</v>
      </c>
      <c r="B61" s="268" t="s">
        <v>530</v>
      </c>
      <c r="C61" s="268">
        <v>0</v>
      </c>
      <c r="D61" s="306">
        <v>0</v>
      </c>
      <c r="E61" s="306"/>
      <c r="F61" s="306">
        <f t="shared" si="1"/>
        <v>0</v>
      </c>
      <c r="G61" s="268"/>
    </row>
    <row r="62" spans="1:7" ht="15">
      <c r="A62" s="268" t="s">
        <v>531</v>
      </c>
      <c r="B62" s="268" t="s">
        <v>532</v>
      </c>
      <c r="C62" s="268">
        <v>0</v>
      </c>
      <c r="D62" s="306">
        <v>0</v>
      </c>
      <c r="E62" s="306"/>
      <c r="F62" s="306">
        <f t="shared" si="1"/>
        <v>0</v>
      </c>
      <c r="G62" s="268"/>
    </row>
    <row r="63" spans="1:7" ht="15">
      <c r="A63" s="268" t="s">
        <v>533</v>
      </c>
      <c r="B63" s="268" t="s">
        <v>534</v>
      </c>
      <c r="C63" s="268">
        <v>0</v>
      </c>
      <c r="D63" s="306">
        <v>0</v>
      </c>
      <c r="E63" s="306"/>
      <c r="F63" s="306">
        <f t="shared" si="1"/>
        <v>0</v>
      </c>
      <c r="G63" s="268"/>
    </row>
    <row r="64" spans="1:7" ht="15">
      <c r="A64" s="268" t="s">
        <v>535</v>
      </c>
      <c r="B64" s="268" t="s">
        <v>536</v>
      </c>
      <c r="C64" s="268">
        <v>0</v>
      </c>
      <c r="D64" s="306">
        <v>0</v>
      </c>
      <c r="E64" s="306"/>
      <c r="F64" s="306">
        <f t="shared" si="1"/>
        <v>0</v>
      </c>
      <c r="G64" s="268"/>
    </row>
    <row r="65" spans="1:7" ht="15">
      <c r="A65" s="268" t="s">
        <v>537</v>
      </c>
      <c r="B65" s="268" t="s">
        <v>538</v>
      </c>
      <c r="C65" s="268">
        <v>0</v>
      </c>
      <c r="D65" s="306">
        <v>0</v>
      </c>
      <c r="E65" s="306"/>
      <c r="F65" s="306">
        <f t="shared" si="1"/>
        <v>0</v>
      </c>
      <c r="G65" s="268"/>
    </row>
    <row r="66" spans="1:7" ht="15">
      <c r="A66" s="268" t="s">
        <v>539</v>
      </c>
      <c r="B66" s="268" t="s">
        <v>540</v>
      </c>
      <c r="C66" s="268">
        <v>0</v>
      </c>
      <c r="D66" s="306">
        <v>0</v>
      </c>
      <c r="E66" s="306"/>
      <c r="F66" s="306">
        <f t="shared" si="1"/>
        <v>0</v>
      </c>
      <c r="G66" s="268"/>
    </row>
    <row r="67" spans="1:7" ht="15">
      <c r="A67" s="268" t="s">
        <v>541</v>
      </c>
      <c r="B67" s="268" t="s">
        <v>542</v>
      </c>
      <c r="C67" s="268">
        <v>0</v>
      </c>
      <c r="D67" s="306">
        <v>0</v>
      </c>
      <c r="E67" s="306"/>
      <c r="F67" s="306">
        <f t="shared" si="1"/>
        <v>0</v>
      </c>
      <c r="G67" s="268"/>
    </row>
    <row r="68" spans="1:7" ht="15">
      <c r="A68" s="268" t="s">
        <v>543</v>
      </c>
      <c r="B68" s="268" t="s">
        <v>544</v>
      </c>
      <c r="C68" s="268">
        <v>0</v>
      </c>
      <c r="D68" s="306">
        <v>0</v>
      </c>
      <c r="E68" s="306"/>
      <c r="F68" s="306">
        <f t="shared" si="1"/>
        <v>0</v>
      </c>
      <c r="G68" s="268"/>
    </row>
    <row r="69" spans="1:7" ht="15">
      <c r="A69" s="268" t="s">
        <v>545</v>
      </c>
      <c r="B69" s="268" t="s">
        <v>546</v>
      </c>
      <c r="C69" s="268">
        <v>0</v>
      </c>
      <c r="D69" s="306">
        <v>0</v>
      </c>
      <c r="E69" s="306"/>
      <c r="F69" s="306">
        <f t="shared" si="1"/>
        <v>0</v>
      </c>
      <c r="G69" s="268"/>
    </row>
    <row r="70" spans="1:7" ht="15">
      <c r="A70" s="268" t="s">
        <v>547</v>
      </c>
      <c r="B70" s="268" t="s">
        <v>548</v>
      </c>
      <c r="C70" s="268">
        <v>0</v>
      </c>
      <c r="D70" s="306">
        <v>0</v>
      </c>
      <c r="E70" s="306"/>
      <c r="F70" s="306">
        <f t="shared" si="1"/>
        <v>0</v>
      </c>
      <c r="G70" s="268"/>
    </row>
    <row r="71" spans="1:7" ht="15">
      <c r="A71" s="268" t="s">
        <v>549</v>
      </c>
      <c r="B71" s="268" t="s">
        <v>550</v>
      </c>
      <c r="C71" s="268">
        <v>0</v>
      </c>
      <c r="D71" s="306">
        <v>0</v>
      </c>
      <c r="E71" s="306"/>
      <c r="F71" s="306">
        <f t="shared" si="1"/>
        <v>0</v>
      </c>
      <c r="G71" s="268"/>
    </row>
    <row r="72" spans="1:7" ht="15">
      <c r="A72" s="268" t="s">
        <v>551</v>
      </c>
      <c r="B72" s="268" t="s">
        <v>552</v>
      </c>
      <c r="C72" s="268">
        <v>0</v>
      </c>
      <c r="D72" s="306">
        <v>0</v>
      </c>
      <c r="E72" s="306"/>
      <c r="F72" s="306">
        <f t="shared" si="1"/>
        <v>0</v>
      </c>
      <c r="G72" s="268"/>
    </row>
    <row r="73" spans="1:7" ht="15">
      <c r="A73" s="268" t="s">
        <v>553</v>
      </c>
      <c r="B73" s="307" t="s">
        <v>248</v>
      </c>
      <c r="C73" s="308">
        <f>SUM(C74:C76)</f>
        <v>0</v>
      </c>
      <c r="D73" s="308">
        <f>SUM(D74:D76)</f>
        <v>0</v>
      </c>
      <c r="E73" s="306"/>
      <c r="F73" s="308">
        <f>SUM(F74:F76)</f>
        <v>0</v>
      </c>
      <c r="G73" s="268"/>
    </row>
    <row r="74" spans="1:7" ht="15">
      <c r="A74" s="268" t="s">
        <v>554</v>
      </c>
      <c r="B74" s="268" t="s">
        <v>555</v>
      </c>
      <c r="C74" s="268">
        <v>0</v>
      </c>
      <c r="D74" s="306">
        <v>0</v>
      </c>
      <c r="E74" s="306"/>
      <c r="F74" s="306">
        <f t="shared" si="1"/>
        <v>0</v>
      </c>
      <c r="G74" s="268"/>
    </row>
    <row r="75" spans="1:7" ht="15">
      <c r="A75" s="268" t="s">
        <v>556</v>
      </c>
      <c r="B75" s="268" t="s">
        <v>557</v>
      </c>
      <c r="C75" s="268">
        <v>0</v>
      </c>
      <c r="D75" s="306">
        <v>0</v>
      </c>
      <c r="E75" s="306"/>
      <c r="F75" s="306">
        <f t="shared" si="1"/>
        <v>0</v>
      </c>
      <c r="G75" s="268"/>
    </row>
    <row r="76" spans="1:7" ht="15">
      <c r="A76" s="268" t="s">
        <v>558</v>
      </c>
      <c r="B76" s="268" t="s">
        <v>559</v>
      </c>
      <c r="C76" s="268">
        <v>0</v>
      </c>
      <c r="D76" s="306">
        <v>0</v>
      </c>
      <c r="E76" s="306"/>
      <c r="F76" s="306">
        <f t="shared" si="1"/>
        <v>0</v>
      </c>
      <c r="G76" s="268"/>
    </row>
    <row r="77" spans="1:7" ht="15">
      <c r="A77" s="268" t="s">
        <v>560</v>
      </c>
      <c r="B77" s="307" t="s">
        <v>62</v>
      </c>
      <c r="C77" s="308">
        <f>SUM(C78:C87)</f>
        <v>0</v>
      </c>
      <c r="D77" s="308">
        <f>SUM(D78:D87)</f>
        <v>0</v>
      </c>
      <c r="E77" s="306"/>
      <c r="F77" s="308">
        <f>SUM(F78:F87)</f>
        <v>0</v>
      </c>
      <c r="G77" s="268"/>
    </row>
    <row r="78" spans="1:7" ht="15">
      <c r="A78" s="268" t="s">
        <v>561</v>
      </c>
      <c r="B78" s="309" t="s">
        <v>250</v>
      </c>
      <c r="C78" s="268">
        <v>0</v>
      </c>
      <c r="D78" s="306">
        <v>0</v>
      </c>
      <c r="E78" s="306"/>
      <c r="F78" s="306">
        <f t="shared" si="1"/>
        <v>0</v>
      </c>
      <c r="G78" s="268"/>
    </row>
    <row r="79" spans="1:7" ht="15">
      <c r="A79" s="268" t="s">
        <v>562</v>
      </c>
      <c r="B79" s="309" t="s">
        <v>252</v>
      </c>
      <c r="C79" s="268">
        <v>0</v>
      </c>
      <c r="D79" s="306">
        <v>0</v>
      </c>
      <c r="E79" s="306"/>
      <c r="F79" s="306">
        <f t="shared" si="1"/>
        <v>0</v>
      </c>
      <c r="G79" s="268"/>
    </row>
    <row r="80" spans="1:7" ht="15">
      <c r="A80" s="268" t="s">
        <v>563</v>
      </c>
      <c r="B80" s="309" t="s">
        <v>254</v>
      </c>
      <c r="C80" s="268">
        <v>0</v>
      </c>
      <c r="D80" s="306">
        <v>0</v>
      </c>
      <c r="E80" s="306"/>
      <c r="F80" s="306">
        <f t="shared" si="1"/>
        <v>0</v>
      </c>
      <c r="G80" s="268"/>
    </row>
    <row r="81" spans="1:7" ht="15">
      <c r="A81" s="268" t="s">
        <v>564</v>
      </c>
      <c r="B81" s="309" t="s">
        <v>256</v>
      </c>
      <c r="C81" s="268">
        <v>0</v>
      </c>
      <c r="D81" s="306">
        <v>0</v>
      </c>
      <c r="E81" s="306"/>
      <c r="F81" s="306">
        <f t="shared" si="1"/>
        <v>0</v>
      </c>
      <c r="G81" s="268"/>
    </row>
    <row r="82" spans="1:7" ht="15">
      <c r="A82" s="268" t="s">
        <v>565</v>
      </c>
      <c r="B82" s="309" t="s">
        <v>258</v>
      </c>
      <c r="C82" s="268">
        <v>0</v>
      </c>
      <c r="D82" s="306">
        <v>0</v>
      </c>
      <c r="E82" s="306"/>
      <c r="F82" s="306">
        <f t="shared" si="1"/>
        <v>0</v>
      </c>
      <c r="G82" s="268"/>
    </row>
    <row r="83" spans="1:7" ht="15">
      <c r="A83" s="268" t="s">
        <v>566</v>
      </c>
      <c r="B83" s="309" t="s">
        <v>260</v>
      </c>
      <c r="C83" s="268">
        <v>0</v>
      </c>
      <c r="D83" s="306">
        <v>0</v>
      </c>
      <c r="E83" s="306"/>
      <c r="F83" s="306">
        <f t="shared" si="1"/>
        <v>0</v>
      </c>
      <c r="G83" s="268"/>
    </row>
    <row r="84" spans="1:7" ht="15">
      <c r="A84" s="268" t="s">
        <v>567</v>
      </c>
      <c r="B84" s="309" t="s">
        <v>262</v>
      </c>
      <c r="C84" s="268">
        <v>0</v>
      </c>
      <c r="D84" s="306">
        <v>0</v>
      </c>
      <c r="E84" s="306"/>
      <c r="F84" s="306">
        <f t="shared" si="1"/>
        <v>0</v>
      </c>
      <c r="G84" s="268"/>
    </row>
    <row r="85" spans="1:7" ht="15">
      <c r="A85" s="268" t="s">
        <v>568</v>
      </c>
      <c r="B85" s="309" t="s">
        <v>264</v>
      </c>
      <c r="C85" s="268">
        <v>0</v>
      </c>
      <c r="D85" s="306">
        <v>0</v>
      </c>
      <c r="E85" s="306"/>
      <c r="F85" s="306">
        <f t="shared" si="1"/>
        <v>0</v>
      </c>
      <c r="G85" s="268"/>
    </row>
    <row r="86" spans="1:7" ht="15">
      <c r="A86" s="268" t="s">
        <v>569</v>
      </c>
      <c r="B86" s="309" t="s">
        <v>266</v>
      </c>
      <c r="C86" s="268">
        <v>0</v>
      </c>
      <c r="D86" s="306">
        <v>0</v>
      </c>
      <c r="E86" s="306"/>
      <c r="F86" s="306">
        <f t="shared" si="1"/>
        <v>0</v>
      </c>
      <c r="G86" s="268"/>
    </row>
    <row r="87" spans="1:7" ht="15">
      <c r="A87" s="268" t="s">
        <v>570</v>
      </c>
      <c r="B87" s="309" t="s">
        <v>62</v>
      </c>
      <c r="C87" s="268">
        <v>0</v>
      </c>
      <c r="D87" s="306">
        <v>0</v>
      </c>
      <c r="E87" s="306"/>
      <c r="F87" s="306">
        <f t="shared" si="1"/>
        <v>0</v>
      </c>
      <c r="G87" s="268"/>
    </row>
    <row r="88" spans="1:7" ht="15" outlineLevel="1">
      <c r="A88" s="268" t="s">
        <v>571</v>
      </c>
      <c r="B88" s="301" t="s">
        <v>166</v>
      </c>
      <c r="C88" s="306"/>
      <c r="D88" s="306"/>
      <c r="E88" s="306"/>
      <c r="F88" s="306"/>
      <c r="G88" s="268"/>
    </row>
    <row r="89" spans="1:7" ht="15" outlineLevel="1">
      <c r="A89" s="268" t="s">
        <v>572</v>
      </c>
      <c r="B89" s="301" t="s">
        <v>166</v>
      </c>
      <c r="C89" s="306"/>
      <c r="D89" s="306"/>
      <c r="E89" s="306"/>
      <c r="F89" s="306"/>
      <c r="G89" s="268"/>
    </row>
    <row r="90" spans="1:7" ht="15" outlineLevel="1">
      <c r="A90" s="268" t="s">
        <v>573</v>
      </c>
      <c r="B90" s="301" t="s">
        <v>166</v>
      </c>
      <c r="C90" s="306"/>
      <c r="D90" s="306"/>
      <c r="E90" s="306"/>
      <c r="F90" s="306"/>
      <c r="G90" s="268"/>
    </row>
    <row r="91" spans="1:7" ht="15" outlineLevel="1">
      <c r="A91" s="268" t="s">
        <v>574</v>
      </c>
      <c r="B91" s="301" t="s">
        <v>166</v>
      </c>
      <c r="C91" s="306"/>
      <c r="D91" s="306"/>
      <c r="E91" s="306"/>
      <c r="F91" s="306"/>
      <c r="G91" s="268"/>
    </row>
    <row r="92" spans="1:7" ht="15" outlineLevel="1">
      <c r="A92" s="268" t="s">
        <v>575</v>
      </c>
      <c r="B92" s="301" t="s">
        <v>166</v>
      </c>
      <c r="C92" s="306"/>
      <c r="D92" s="306"/>
      <c r="E92" s="306"/>
      <c r="F92" s="306"/>
      <c r="G92" s="268"/>
    </row>
    <row r="93" spans="1:7" ht="15" outlineLevel="1">
      <c r="A93" s="268" t="s">
        <v>576</v>
      </c>
      <c r="B93" s="301" t="s">
        <v>166</v>
      </c>
      <c r="C93" s="306"/>
      <c r="D93" s="306"/>
      <c r="E93" s="306"/>
      <c r="F93" s="306"/>
      <c r="G93" s="268"/>
    </row>
    <row r="94" spans="1:7" ht="15" outlineLevel="1">
      <c r="A94" s="268" t="s">
        <v>577</v>
      </c>
      <c r="B94" s="301" t="s">
        <v>166</v>
      </c>
      <c r="C94" s="306"/>
      <c r="D94" s="306"/>
      <c r="E94" s="306"/>
      <c r="F94" s="306"/>
      <c r="G94" s="268"/>
    </row>
    <row r="95" spans="1:7" ht="15" outlineLevel="1">
      <c r="A95" s="268" t="s">
        <v>578</v>
      </c>
      <c r="B95" s="301" t="s">
        <v>166</v>
      </c>
      <c r="C95" s="306"/>
      <c r="D95" s="306"/>
      <c r="E95" s="306"/>
      <c r="F95" s="306"/>
      <c r="G95" s="268"/>
    </row>
    <row r="96" spans="1:7" ht="15" outlineLevel="1">
      <c r="A96" s="268" t="s">
        <v>579</v>
      </c>
      <c r="B96" s="301" t="s">
        <v>166</v>
      </c>
      <c r="C96" s="306"/>
      <c r="D96" s="306"/>
      <c r="E96" s="306"/>
      <c r="F96" s="306"/>
      <c r="G96" s="268"/>
    </row>
    <row r="97" spans="1:7" ht="15" outlineLevel="1">
      <c r="A97" s="268" t="s">
        <v>580</v>
      </c>
      <c r="B97" s="301" t="s">
        <v>166</v>
      </c>
      <c r="C97" s="306"/>
      <c r="D97" s="306"/>
      <c r="E97" s="306"/>
      <c r="F97" s="306"/>
      <c r="G97" s="268"/>
    </row>
    <row r="98" spans="1:7" ht="15" customHeight="1">
      <c r="A98" s="296"/>
      <c r="B98" s="310" t="s">
        <v>1924</v>
      </c>
      <c r="C98" s="296" t="s">
        <v>485</v>
      </c>
      <c r="D98" s="296" t="s">
        <v>486</v>
      </c>
      <c r="E98" s="302"/>
      <c r="F98" s="298" t="s">
        <v>451</v>
      </c>
      <c r="G98" s="298"/>
    </row>
    <row r="99" spans="1:7" ht="15">
      <c r="A99" s="268" t="s">
        <v>581</v>
      </c>
      <c r="B99" s="268" t="s">
        <v>582</v>
      </c>
      <c r="C99" s="306">
        <v>0.16764523156865038</v>
      </c>
      <c r="D99" s="306">
        <v>0</v>
      </c>
      <c r="E99" s="306"/>
      <c r="F99" s="306">
        <f>SUM(C99:D99)</f>
        <v>0.16764523156865038</v>
      </c>
      <c r="G99" s="268"/>
    </row>
    <row r="100" spans="1:7" ht="15">
      <c r="A100" s="268" t="s">
        <v>583</v>
      </c>
      <c r="B100" s="268" t="s">
        <v>584</v>
      </c>
      <c r="C100" s="306">
        <v>0.14013472470010804</v>
      </c>
      <c r="D100" s="306">
        <v>0</v>
      </c>
      <c r="E100" s="306"/>
      <c r="F100" s="306">
        <f aca="true" t="shared" si="2" ref="F100:F110">SUM(C100:D100)</f>
        <v>0.14013472470010804</v>
      </c>
      <c r="G100" s="268"/>
    </row>
    <row r="101" spans="1:7" ht="15">
      <c r="A101" s="268" t="s">
        <v>585</v>
      </c>
      <c r="B101" s="268" t="s">
        <v>586</v>
      </c>
      <c r="C101" s="306">
        <v>0.14910984520788792</v>
      </c>
      <c r="D101" s="306">
        <v>0</v>
      </c>
      <c r="E101" s="306"/>
      <c r="F101" s="306">
        <f t="shared" si="2"/>
        <v>0.14910984520788792</v>
      </c>
      <c r="G101" s="268"/>
    </row>
    <row r="102" spans="1:7" ht="15">
      <c r="A102" s="268" t="s">
        <v>587</v>
      </c>
      <c r="B102" s="268" t="s">
        <v>588</v>
      </c>
      <c r="C102" s="306">
        <v>0.1038728534512236</v>
      </c>
      <c r="D102" s="306">
        <v>0</v>
      </c>
      <c r="E102" s="306"/>
      <c r="F102" s="306">
        <f t="shared" si="2"/>
        <v>0.1038728534512236</v>
      </c>
      <c r="G102" s="268"/>
    </row>
    <row r="103" spans="1:7" ht="15">
      <c r="A103" s="268" t="s">
        <v>589</v>
      </c>
      <c r="B103" s="268" t="s">
        <v>590</v>
      </c>
      <c r="C103" s="306">
        <v>0.10914924014801035</v>
      </c>
      <c r="D103" s="306">
        <v>0</v>
      </c>
      <c r="E103" s="306"/>
      <c r="F103" s="306">
        <f t="shared" si="2"/>
        <v>0.10914924014801035</v>
      </c>
      <c r="G103" s="268"/>
    </row>
    <row r="104" spans="1:7" ht="15">
      <c r="A104" s="268" t="s">
        <v>591</v>
      </c>
      <c r="B104" s="268" t="s">
        <v>592</v>
      </c>
      <c r="C104" s="306">
        <v>0.0668855915708127</v>
      </c>
      <c r="D104" s="306">
        <v>0</v>
      </c>
      <c r="E104" s="306"/>
      <c r="F104" s="306">
        <f t="shared" si="2"/>
        <v>0.0668855915708127</v>
      </c>
      <c r="G104" s="268"/>
    </row>
    <row r="105" spans="1:7" ht="15">
      <c r="A105" s="268" t="s">
        <v>593</v>
      </c>
      <c r="B105" s="268" t="s">
        <v>594</v>
      </c>
      <c r="C105" s="306">
        <v>0.07972546764434066</v>
      </c>
      <c r="D105" s="306">
        <v>0</v>
      </c>
      <c r="E105" s="306"/>
      <c r="F105" s="306">
        <f t="shared" si="2"/>
        <v>0.07972546764434066</v>
      </c>
      <c r="G105" s="268"/>
    </row>
    <row r="106" spans="1:7" ht="15">
      <c r="A106" s="268" t="s">
        <v>595</v>
      </c>
      <c r="B106" s="268" t="s">
        <v>596</v>
      </c>
      <c r="C106" s="306">
        <v>0.0633616269525836</v>
      </c>
      <c r="D106" s="306">
        <v>0</v>
      </c>
      <c r="E106" s="306"/>
      <c r="F106" s="306">
        <f t="shared" si="2"/>
        <v>0.0633616269525836</v>
      </c>
      <c r="G106" s="268"/>
    </row>
    <row r="107" spans="1:7" ht="15">
      <c r="A107" s="268" t="s">
        <v>597</v>
      </c>
      <c r="B107" s="268" t="s">
        <v>598</v>
      </c>
      <c r="C107" s="306">
        <v>0.056927866403004186</v>
      </c>
      <c r="D107" s="306">
        <v>0</v>
      </c>
      <c r="E107" s="306"/>
      <c r="F107" s="306">
        <f t="shared" si="2"/>
        <v>0.056927866403004186</v>
      </c>
      <c r="G107" s="268"/>
    </row>
    <row r="108" spans="1:7" ht="15">
      <c r="A108" s="268" t="s">
        <v>599</v>
      </c>
      <c r="B108" s="268" t="s">
        <v>600</v>
      </c>
      <c r="C108" s="306">
        <v>0.037407486511844966</v>
      </c>
      <c r="D108" s="306">
        <v>0</v>
      </c>
      <c r="E108" s="306"/>
      <c r="F108" s="306">
        <f t="shared" si="2"/>
        <v>0.037407486511844966</v>
      </c>
      <c r="G108" s="268"/>
    </row>
    <row r="109" spans="1:7" ht="15">
      <c r="A109" s="268" t="s">
        <v>601</v>
      </c>
      <c r="B109" s="268" t="s">
        <v>534</v>
      </c>
      <c r="C109" s="306">
        <v>0.024679932278760162</v>
      </c>
      <c r="D109" s="306">
        <v>0</v>
      </c>
      <c r="E109" s="306"/>
      <c r="F109" s="306">
        <f t="shared" si="2"/>
        <v>0.024679932278760162</v>
      </c>
      <c r="G109" s="268"/>
    </row>
    <row r="110" spans="1:7" ht="15">
      <c r="A110" s="268" t="s">
        <v>602</v>
      </c>
      <c r="B110" s="268" t="s">
        <v>62</v>
      </c>
      <c r="C110" s="306">
        <v>0.0011001335627735887</v>
      </c>
      <c r="D110" s="306">
        <v>0</v>
      </c>
      <c r="E110" s="306"/>
      <c r="F110" s="306">
        <f t="shared" si="2"/>
        <v>0.0011001335627735887</v>
      </c>
      <c r="G110" s="268"/>
    </row>
    <row r="111" spans="1:7" ht="15">
      <c r="A111" s="268" t="s">
        <v>603</v>
      </c>
      <c r="B111" s="309" t="s">
        <v>604</v>
      </c>
      <c r="C111" s="306"/>
      <c r="D111" s="306"/>
      <c r="E111" s="306"/>
      <c r="F111" s="306"/>
      <c r="G111" s="268"/>
    </row>
    <row r="112" spans="1:7" ht="15">
      <c r="A112" s="268" t="s">
        <v>605</v>
      </c>
      <c r="B112" s="309" t="s">
        <v>604</v>
      </c>
      <c r="C112" s="306"/>
      <c r="D112" s="306"/>
      <c r="E112" s="306"/>
      <c r="F112" s="306"/>
      <c r="G112" s="268"/>
    </row>
    <row r="113" spans="1:7" ht="15">
      <c r="A113" s="268" t="s">
        <v>606</v>
      </c>
      <c r="B113" s="309" t="s">
        <v>604</v>
      </c>
      <c r="C113" s="306"/>
      <c r="D113" s="306"/>
      <c r="E113" s="306"/>
      <c r="F113" s="306"/>
      <c r="G113" s="268"/>
    </row>
    <row r="114" spans="1:7" ht="15">
      <c r="A114" s="268" t="s">
        <v>607</v>
      </c>
      <c r="B114" s="309" t="s">
        <v>604</v>
      </c>
      <c r="C114" s="306"/>
      <c r="D114" s="306"/>
      <c r="E114" s="306"/>
      <c r="F114" s="306"/>
      <c r="G114" s="268"/>
    </row>
    <row r="115" spans="1:7" ht="15">
      <c r="A115" s="268" t="s">
        <v>608</v>
      </c>
      <c r="B115" s="309" t="s">
        <v>604</v>
      </c>
      <c r="C115" s="306"/>
      <c r="D115" s="306"/>
      <c r="E115" s="306"/>
      <c r="F115" s="306"/>
      <c r="G115" s="268"/>
    </row>
    <row r="116" spans="1:7" ht="15">
      <c r="A116" s="268" t="s">
        <v>609</v>
      </c>
      <c r="B116" s="309" t="s">
        <v>604</v>
      </c>
      <c r="C116" s="306"/>
      <c r="D116" s="306"/>
      <c r="E116" s="306"/>
      <c r="F116" s="306"/>
      <c r="G116" s="268"/>
    </row>
    <row r="117" spans="1:7" ht="15">
      <c r="A117" s="268" t="s">
        <v>610</v>
      </c>
      <c r="B117" s="309" t="s">
        <v>604</v>
      </c>
      <c r="C117" s="306"/>
      <c r="D117" s="306"/>
      <c r="E117" s="306"/>
      <c r="F117" s="306"/>
      <c r="G117" s="268"/>
    </row>
    <row r="118" spans="1:7" ht="15">
      <c r="A118" s="268" t="s">
        <v>611</v>
      </c>
      <c r="B118" s="309" t="s">
        <v>604</v>
      </c>
      <c r="C118" s="306"/>
      <c r="D118" s="306"/>
      <c r="E118" s="306"/>
      <c r="F118" s="306"/>
      <c r="G118" s="268"/>
    </row>
    <row r="119" spans="1:7" ht="15">
      <c r="A119" s="268" t="s">
        <v>612</v>
      </c>
      <c r="B119" s="309" t="s">
        <v>604</v>
      </c>
      <c r="C119" s="306"/>
      <c r="D119" s="306"/>
      <c r="E119" s="306"/>
      <c r="F119" s="306"/>
      <c r="G119" s="268"/>
    </row>
    <row r="120" spans="1:7" ht="15">
      <c r="A120" s="268" t="s">
        <v>613</v>
      </c>
      <c r="B120" s="309" t="s">
        <v>604</v>
      </c>
      <c r="C120" s="306"/>
      <c r="D120" s="306"/>
      <c r="E120" s="306"/>
      <c r="F120" s="306"/>
      <c r="G120" s="268"/>
    </row>
    <row r="121" spans="1:7" ht="15">
      <c r="A121" s="268" t="s">
        <v>614</v>
      </c>
      <c r="B121" s="309" t="s">
        <v>604</v>
      </c>
      <c r="C121" s="306"/>
      <c r="D121" s="306"/>
      <c r="E121" s="306"/>
      <c r="F121" s="306"/>
      <c r="G121" s="268"/>
    </row>
    <row r="122" spans="1:7" ht="15">
      <c r="A122" s="268" t="s">
        <v>615</v>
      </c>
      <c r="B122" s="309" t="s">
        <v>604</v>
      </c>
      <c r="C122" s="306"/>
      <c r="D122" s="306"/>
      <c r="E122" s="306"/>
      <c r="F122" s="306"/>
      <c r="G122" s="268"/>
    </row>
    <row r="123" spans="1:7" ht="15">
      <c r="A123" s="268" t="s">
        <v>616</v>
      </c>
      <c r="B123" s="309" t="s">
        <v>604</v>
      </c>
      <c r="C123" s="306"/>
      <c r="D123" s="306"/>
      <c r="E123" s="306"/>
      <c r="F123" s="306"/>
      <c r="G123" s="268"/>
    </row>
    <row r="124" spans="1:7" ht="15">
      <c r="A124" s="268" t="s">
        <v>617</v>
      </c>
      <c r="B124" s="309" t="s">
        <v>604</v>
      </c>
      <c r="C124" s="306"/>
      <c r="D124" s="306"/>
      <c r="E124" s="306"/>
      <c r="F124" s="306"/>
      <c r="G124" s="268"/>
    </row>
    <row r="125" spans="1:7" ht="15">
      <c r="A125" s="268" t="s">
        <v>618</v>
      </c>
      <c r="B125" s="309" t="s">
        <v>604</v>
      </c>
      <c r="C125" s="306"/>
      <c r="D125" s="306"/>
      <c r="E125" s="306"/>
      <c r="F125" s="306"/>
      <c r="G125" s="268"/>
    </row>
    <row r="126" spans="1:7" ht="15">
      <c r="A126" s="268" t="s">
        <v>619</v>
      </c>
      <c r="B126" s="309" t="s">
        <v>604</v>
      </c>
      <c r="C126" s="306"/>
      <c r="D126" s="306"/>
      <c r="E126" s="306"/>
      <c r="F126" s="306"/>
      <c r="G126" s="268"/>
    </row>
    <row r="127" spans="1:7" ht="15">
      <c r="A127" s="268" t="s">
        <v>620</v>
      </c>
      <c r="B127" s="309" t="s">
        <v>604</v>
      </c>
      <c r="C127" s="306"/>
      <c r="D127" s="306"/>
      <c r="E127" s="306"/>
      <c r="F127" s="306"/>
      <c r="G127" s="268"/>
    </row>
    <row r="128" spans="1:7" ht="15">
      <c r="A128" s="268" t="s">
        <v>621</v>
      </c>
      <c r="B128" s="309" t="s">
        <v>604</v>
      </c>
      <c r="C128" s="306"/>
      <c r="D128" s="306"/>
      <c r="E128" s="306"/>
      <c r="F128" s="306"/>
      <c r="G128" s="268"/>
    </row>
    <row r="129" spans="1:7" ht="15">
      <c r="A129" s="268" t="s">
        <v>622</v>
      </c>
      <c r="B129" s="309" t="s">
        <v>604</v>
      </c>
      <c r="C129" s="306"/>
      <c r="D129" s="306"/>
      <c r="E129" s="306"/>
      <c r="F129" s="306"/>
      <c r="G129" s="268"/>
    </row>
    <row r="130" spans="1:7" ht="15">
      <c r="A130" s="268" t="s">
        <v>1925</v>
      </c>
      <c r="B130" s="309" t="s">
        <v>604</v>
      </c>
      <c r="C130" s="306"/>
      <c r="D130" s="306"/>
      <c r="E130" s="306"/>
      <c r="F130" s="306"/>
      <c r="G130" s="268"/>
    </row>
    <row r="131" spans="1:7" ht="15">
      <c r="A131" s="268" t="s">
        <v>1926</v>
      </c>
      <c r="B131" s="309" t="s">
        <v>604</v>
      </c>
      <c r="C131" s="306"/>
      <c r="D131" s="306"/>
      <c r="E131" s="306"/>
      <c r="F131" s="306"/>
      <c r="G131" s="268"/>
    </row>
    <row r="132" spans="1:7" ht="15">
      <c r="A132" s="268" t="s">
        <v>1927</v>
      </c>
      <c r="B132" s="309" t="s">
        <v>604</v>
      </c>
      <c r="C132" s="306"/>
      <c r="D132" s="306"/>
      <c r="E132" s="306"/>
      <c r="F132" s="306"/>
      <c r="G132" s="268"/>
    </row>
    <row r="133" spans="1:7" ht="15">
      <c r="A133" s="268" t="s">
        <v>1928</v>
      </c>
      <c r="B133" s="309" t="s">
        <v>604</v>
      </c>
      <c r="C133" s="306"/>
      <c r="D133" s="306"/>
      <c r="E133" s="306"/>
      <c r="F133" s="306"/>
      <c r="G133" s="268"/>
    </row>
    <row r="134" spans="1:7" ht="15">
      <c r="A134" s="268" t="s">
        <v>1929</v>
      </c>
      <c r="B134" s="309" t="s">
        <v>604</v>
      </c>
      <c r="C134" s="306"/>
      <c r="D134" s="306"/>
      <c r="E134" s="306"/>
      <c r="F134" s="306"/>
      <c r="G134" s="268"/>
    </row>
    <row r="135" spans="1:7" ht="15">
      <c r="A135" s="268" t="s">
        <v>1930</v>
      </c>
      <c r="B135" s="309" t="s">
        <v>604</v>
      </c>
      <c r="C135" s="306"/>
      <c r="D135" s="306"/>
      <c r="E135" s="306"/>
      <c r="F135" s="306"/>
      <c r="G135" s="268"/>
    </row>
    <row r="136" spans="1:7" ht="15">
      <c r="A136" s="268" t="s">
        <v>1931</v>
      </c>
      <c r="B136" s="309" t="s">
        <v>604</v>
      </c>
      <c r="C136" s="306"/>
      <c r="D136" s="306"/>
      <c r="E136" s="306"/>
      <c r="F136" s="306"/>
      <c r="G136" s="268"/>
    </row>
    <row r="137" spans="1:7" ht="15">
      <c r="A137" s="268" t="s">
        <v>1932</v>
      </c>
      <c r="B137" s="309" t="s">
        <v>604</v>
      </c>
      <c r="C137" s="306"/>
      <c r="D137" s="306"/>
      <c r="E137" s="306"/>
      <c r="F137" s="306"/>
      <c r="G137" s="268"/>
    </row>
    <row r="138" spans="1:7" ht="15">
      <c r="A138" s="268" t="s">
        <v>1933</v>
      </c>
      <c r="B138" s="309" t="s">
        <v>604</v>
      </c>
      <c r="C138" s="306"/>
      <c r="D138" s="306"/>
      <c r="E138" s="306"/>
      <c r="F138" s="306"/>
      <c r="G138" s="268"/>
    </row>
    <row r="139" spans="1:7" ht="15">
      <c r="A139" s="268" t="s">
        <v>1934</v>
      </c>
      <c r="B139" s="309" t="s">
        <v>604</v>
      </c>
      <c r="C139" s="306"/>
      <c r="D139" s="306"/>
      <c r="E139" s="306"/>
      <c r="F139" s="306"/>
      <c r="G139" s="268"/>
    </row>
    <row r="140" spans="1:7" ht="15">
      <c r="A140" s="268" t="s">
        <v>1935</v>
      </c>
      <c r="B140" s="309" t="s">
        <v>604</v>
      </c>
      <c r="C140" s="306"/>
      <c r="D140" s="306"/>
      <c r="E140" s="306"/>
      <c r="F140" s="306"/>
      <c r="G140" s="268"/>
    </row>
    <row r="141" spans="1:7" ht="15">
      <c r="A141" s="268" t="s">
        <v>1936</v>
      </c>
      <c r="B141" s="309" t="s">
        <v>604</v>
      </c>
      <c r="C141" s="306"/>
      <c r="D141" s="306"/>
      <c r="E141" s="306"/>
      <c r="F141" s="306"/>
      <c r="G141" s="268"/>
    </row>
    <row r="142" spans="1:7" ht="15">
      <c r="A142" s="268" t="s">
        <v>1937</v>
      </c>
      <c r="B142" s="309" t="s">
        <v>604</v>
      </c>
      <c r="C142" s="306"/>
      <c r="D142" s="306"/>
      <c r="E142" s="306"/>
      <c r="F142" s="306"/>
      <c r="G142" s="268"/>
    </row>
    <row r="143" spans="1:7" ht="15">
      <c r="A143" s="268" t="s">
        <v>1938</v>
      </c>
      <c r="B143" s="309" t="s">
        <v>604</v>
      </c>
      <c r="C143" s="306"/>
      <c r="D143" s="306"/>
      <c r="E143" s="306"/>
      <c r="F143" s="306"/>
      <c r="G143" s="268"/>
    </row>
    <row r="144" spans="1:7" ht="15">
      <c r="A144" s="268" t="s">
        <v>1939</v>
      </c>
      <c r="B144" s="309" t="s">
        <v>604</v>
      </c>
      <c r="C144" s="306"/>
      <c r="D144" s="306"/>
      <c r="E144" s="306"/>
      <c r="F144" s="306"/>
      <c r="G144" s="268"/>
    </row>
    <row r="145" spans="1:7" ht="15">
      <c r="A145" s="268" t="s">
        <v>1940</v>
      </c>
      <c r="B145" s="309" t="s">
        <v>604</v>
      </c>
      <c r="C145" s="306"/>
      <c r="D145" s="306"/>
      <c r="E145" s="306"/>
      <c r="F145" s="306"/>
      <c r="G145" s="268"/>
    </row>
    <row r="146" spans="1:7" ht="15">
      <c r="A146" s="268" t="s">
        <v>1941</v>
      </c>
      <c r="B146" s="309" t="s">
        <v>604</v>
      </c>
      <c r="C146" s="306"/>
      <c r="D146" s="306"/>
      <c r="E146" s="306"/>
      <c r="F146" s="306"/>
      <c r="G146" s="268"/>
    </row>
    <row r="147" spans="1:7" ht="15">
      <c r="A147" s="268" t="s">
        <v>1942</v>
      </c>
      <c r="B147" s="309" t="s">
        <v>604</v>
      </c>
      <c r="C147" s="306"/>
      <c r="D147" s="306"/>
      <c r="E147" s="306"/>
      <c r="F147" s="306"/>
      <c r="G147" s="268"/>
    </row>
    <row r="148" spans="1:7" ht="15">
      <c r="A148" s="268" t="s">
        <v>1943</v>
      </c>
      <c r="B148" s="309" t="s">
        <v>604</v>
      </c>
      <c r="C148" s="306"/>
      <c r="D148" s="306"/>
      <c r="E148" s="306"/>
      <c r="F148" s="306"/>
      <c r="G148" s="268"/>
    </row>
    <row r="149" spans="1:7" ht="15" customHeight="1">
      <c r="A149" s="296"/>
      <c r="B149" s="297" t="s">
        <v>623</v>
      </c>
      <c r="C149" s="296" t="s">
        <v>485</v>
      </c>
      <c r="D149" s="296" t="s">
        <v>486</v>
      </c>
      <c r="E149" s="302"/>
      <c r="F149" s="298" t="s">
        <v>451</v>
      </c>
      <c r="G149" s="298"/>
    </row>
    <row r="150" spans="1:6" ht="15">
      <c r="A150" s="268" t="s">
        <v>624</v>
      </c>
      <c r="B150" s="268" t="s">
        <v>625</v>
      </c>
      <c r="C150" s="306">
        <v>0.9394635210478631</v>
      </c>
      <c r="D150" s="306">
        <v>0</v>
      </c>
      <c r="E150" s="311"/>
      <c r="F150" s="306">
        <f>D150+C150</f>
        <v>0.9394635210478631</v>
      </c>
    </row>
    <row r="151" spans="1:6" ht="15">
      <c r="A151" s="268" t="s">
        <v>626</v>
      </c>
      <c r="B151" s="268" t="s">
        <v>627</v>
      </c>
      <c r="C151" s="306">
        <v>0</v>
      </c>
      <c r="D151" s="306">
        <v>0</v>
      </c>
      <c r="E151" s="311"/>
      <c r="F151" s="306">
        <f>D151+C151</f>
        <v>0</v>
      </c>
    </row>
    <row r="152" spans="1:6" ht="15">
      <c r="A152" s="268" t="s">
        <v>628</v>
      </c>
      <c r="B152" s="268" t="s">
        <v>62</v>
      </c>
      <c r="C152" s="306">
        <v>0.060536478952126674</v>
      </c>
      <c r="D152" s="306">
        <v>0</v>
      </c>
      <c r="E152" s="311"/>
      <c r="F152" s="306">
        <f>D152+C152</f>
        <v>0.060536478952126674</v>
      </c>
    </row>
    <row r="153" spans="1:6" ht="15" outlineLevel="1">
      <c r="A153" s="268" t="s">
        <v>629</v>
      </c>
      <c r="C153" s="306"/>
      <c r="D153" s="306"/>
      <c r="E153" s="311"/>
      <c r="F153" s="306"/>
    </row>
    <row r="154" spans="1:6" ht="15" outlineLevel="1">
      <c r="A154" s="268" t="s">
        <v>630</v>
      </c>
      <c r="C154" s="306"/>
      <c r="D154" s="306"/>
      <c r="E154" s="311"/>
      <c r="F154" s="306"/>
    </row>
    <row r="155" spans="1:6" ht="15" outlineLevel="1">
      <c r="A155" s="268" t="s">
        <v>631</v>
      </c>
      <c r="C155" s="306"/>
      <c r="D155" s="306"/>
      <c r="E155" s="311"/>
      <c r="F155" s="306"/>
    </row>
    <row r="156" spans="1:6" ht="15" outlineLevel="1">
      <c r="A156" s="268" t="s">
        <v>632</v>
      </c>
      <c r="C156" s="306"/>
      <c r="D156" s="306"/>
      <c r="E156" s="311"/>
      <c r="F156" s="306"/>
    </row>
    <row r="157" spans="1:6" ht="15" outlineLevel="1">
      <c r="A157" s="268" t="s">
        <v>633</v>
      </c>
      <c r="C157" s="306"/>
      <c r="D157" s="306"/>
      <c r="E157" s="311"/>
      <c r="F157" s="306"/>
    </row>
    <row r="158" spans="1:6" ht="15" outlineLevel="1">
      <c r="A158" s="268" t="s">
        <v>634</v>
      </c>
      <c r="C158" s="306"/>
      <c r="D158" s="306"/>
      <c r="E158" s="311"/>
      <c r="F158" s="306"/>
    </row>
    <row r="159" spans="1:7" ht="15" customHeight="1">
      <c r="A159" s="296"/>
      <c r="B159" s="297" t="s">
        <v>635</v>
      </c>
      <c r="C159" s="296" t="s">
        <v>485</v>
      </c>
      <c r="D159" s="296" t="s">
        <v>486</v>
      </c>
      <c r="E159" s="302"/>
      <c r="F159" s="298" t="s">
        <v>451</v>
      </c>
      <c r="G159" s="298"/>
    </row>
    <row r="160" spans="1:6" ht="15">
      <c r="A160" s="268" t="s">
        <v>636</v>
      </c>
      <c r="B160" s="268" t="s">
        <v>637</v>
      </c>
      <c r="C160" s="306">
        <v>0.03149810942024914</v>
      </c>
      <c r="D160" s="306">
        <v>0</v>
      </c>
      <c r="E160" s="311"/>
      <c r="F160" s="306">
        <f>D160+C160</f>
        <v>0.03149810942024914</v>
      </c>
    </row>
    <row r="161" spans="1:6" ht="15">
      <c r="A161" s="268" t="s">
        <v>638</v>
      </c>
      <c r="B161" s="268" t="s">
        <v>639</v>
      </c>
      <c r="C161" s="306">
        <v>0.9685018905797509</v>
      </c>
      <c r="D161" s="306">
        <v>0</v>
      </c>
      <c r="E161" s="311"/>
      <c r="F161" s="306">
        <f>D161+C161</f>
        <v>0.9685018905797509</v>
      </c>
    </row>
    <row r="162" spans="1:6" ht="15">
      <c r="A162" s="268" t="s">
        <v>640</v>
      </c>
      <c r="B162" s="268" t="s">
        <v>62</v>
      </c>
      <c r="C162" s="306">
        <v>0</v>
      </c>
      <c r="D162" s="306">
        <v>0</v>
      </c>
      <c r="E162" s="311"/>
      <c r="F162" s="306">
        <f>D162+C162</f>
        <v>0</v>
      </c>
    </row>
    <row r="163" spans="1:5" ht="15" outlineLevel="1">
      <c r="A163" s="268" t="s">
        <v>641</v>
      </c>
      <c r="E163" s="280"/>
    </row>
    <row r="164" spans="1:5" ht="15" outlineLevel="1">
      <c r="A164" s="268" t="s">
        <v>642</v>
      </c>
      <c r="E164" s="280"/>
    </row>
    <row r="165" spans="1:5" ht="15" outlineLevel="1">
      <c r="A165" s="268" t="s">
        <v>643</v>
      </c>
      <c r="E165" s="280"/>
    </row>
    <row r="166" spans="1:5" ht="15" outlineLevel="1">
      <c r="A166" s="268" t="s">
        <v>644</v>
      </c>
      <c r="E166" s="280"/>
    </row>
    <row r="167" spans="1:5" ht="15" outlineLevel="1">
      <c r="A167" s="268" t="s">
        <v>645</v>
      </c>
      <c r="E167" s="280"/>
    </row>
    <row r="168" spans="1:5" ht="15" outlineLevel="1">
      <c r="A168" s="268" t="s">
        <v>646</v>
      </c>
      <c r="E168" s="280"/>
    </row>
    <row r="169" spans="1:7" ht="15" customHeight="1">
      <c r="A169" s="296"/>
      <c r="B169" s="297" t="s">
        <v>647</v>
      </c>
      <c r="C169" s="296" t="s">
        <v>485</v>
      </c>
      <c r="D169" s="296" t="s">
        <v>486</v>
      </c>
      <c r="E169" s="302"/>
      <c r="F169" s="298" t="s">
        <v>451</v>
      </c>
      <c r="G169" s="298"/>
    </row>
    <row r="170" spans="1:6" ht="15">
      <c r="A170" s="268" t="s">
        <v>648</v>
      </c>
      <c r="B170" s="312" t="s">
        <v>649</v>
      </c>
      <c r="C170" s="306">
        <v>0.0770623835262171</v>
      </c>
      <c r="D170" s="306">
        <v>0</v>
      </c>
      <c r="E170" s="311"/>
      <c r="F170" s="306">
        <f>D170+C170</f>
        <v>0.0770623835262171</v>
      </c>
    </row>
    <row r="171" spans="1:6" ht="15">
      <c r="A171" s="268" t="s">
        <v>650</v>
      </c>
      <c r="B171" s="312" t="s">
        <v>1944</v>
      </c>
      <c r="C171" s="306">
        <v>0.15516714528914383</v>
      </c>
      <c r="D171" s="306">
        <v>0</v>
      </c>
      <c r="E171" s="311"/>
      <c r="F171" s="306">
        <f>D171+C171</f>
        <v>0.15516714528914383</v>
      </c>
    </row>
    <row r="172" spans="1:6" ht="15">
      <c r="A172" s="268" t="s">
        <v>651</v>
      </c>
      <c r="B172" s="312" t="s">
        <v>1945</v>
      </c>
      <c r="C172" s="306">
        <v>0.14529603256463164</v>
      </c>
      <c r="D172" s="306">
        <v>0</v>
      </c>
      <c r="E172" s="306"/>
      <c r="F172" s="306">
        <f>D172+C172</f>
        <v>0.14529603256463164</v>
      </c>
    </row>
    <row r="173" spans="1:6" ht="15">
      <c r="A173" s="268" t="s">
        <v>652</v>
      </c>
      <c r="B173" s="312" t="s">
        <v>1946</v>
      </c>
      <c r="C173" s="306">
        <v>0.20365767773109686</v>
      </c>
      <c r="D173" s="306">
        <v>0</v>
      </c>
      <c r="E173" s="306"/>
      <c r="F173" s="306">
        <f>D173+C173</f>
        <v>0.20365767773109686</v>
      </c>
    </row>
    <row r="174" spans="1:6" ht="15">
      <c r="A174" s="268" t="s">
        <v>653</v>
      </c>
      <c r="B174" s="312" t="s">
        <v>1947</v>
      </c>
      <c r="C174" s="306">
        <v>0.4188167608889105</v>
      </c>
      <c r="D174" s="306">
        <v>0</v>
      </c>
      <c r="E174" s="306"/>
      <c r="F174" s="306">
        <f>D174+C174</f>
        <v>0.4188167608889105</v>
      </c>
    </row>
    <row r="175" spans="1:6" ht="15" outlineLevel="1">
      <c r="A175" s="268" t="s">
        <v>654</v>
      </c>
      <c r="B175" s="304"/>
      <c r="C175" s="306"/>
      <c r="D175" s="306"/>
      <c r="E175" s="306"/>
      <c r="F175" s="306"/>
    </row>
    <row r="176" spans="1:6" ht="15" outlineLevel="1">
      <c r="A176" s="268" t="s">
        <v>655</v>
      </c>
      <c r="B176" s="304"/>
      <c r="C176" s="306"/>
      <c r="D176" s="306"/>
      <c r="E176" s="306"/>
      <c r="F176" s="306"/>
    </row>
    <row r="177" spans="1:6" ht="15" outlineLevel="1">
      <c r="A177" s="268" t="s">
        <v>656</v>
      </c>
      <c r="B177" s="312"/>
      <c r="C177" s="306"/>
      <c r="D177" s="306"/>
      <c r="E177" s="306"/>
      <c r="F177" s="306"/>
    </row>
    <row r="178" spans="1:6" ht="15" outlineLevel="1">
      <c r="A178" s="268" t="s">
        <v>657</v>
      </c>
      <c r="B178" s="312"/>
      <c r="C178" s="306"/>
      <c r="D178" s="306"/>
      <c r="E178" s="306"/>
      <c r="F178" s="306"/>
    </row>
    <row r="179" spans="1:7" ht="15" customHeight="1">
      <c r="A179" s="296"/>
      <c r="B179" s="297" t="s">
        <v>658</v>
      </c>
      <c r="C179" s="296" t="s">
        <v>485</v>
      </c>
      <c r="D179" s="296" t="s">
        <v>486</v>
      </c>
      <c r="E179" s="302"/>
      <c r="F179" s="298" t="s">
        <v>451</v>
      </c>
      <c r="G179" s="298"/>
    </row>
    <row r="180" spans="1:6" ht="15">
      <c r="A180" s="268" t="s">
        <v>659</v>
      </c>
      <c r="B180" s="268" t="s">
        <v>1948</v>
      </c>
      <c r="C180" s="306">
        <v>0</v>
      </c>
      <c r="D180" s="306">
        <v>0</v>
      </c>
      <c r="E180" s="311"/>
      <c r="F180" s="306">
        <v>0</v>
      </c>
    </row>
    <row r="181" spans="1:6" ht="15" outlineLevel="1">
      <c r="A181" s="268" t="s">
        <v>660</v>
      </c>
      <c r="B181" s="313"/>
      <c r="C181" s="306"/>
      <c r="D181" s="306"/>
      <c r="E181" s="311"/>
      <c r="F181" s="306"/>
    </row>
    <row r="182" spans="1:6" ht="15" outlineLevel="1">
      <c r="A182" s="268" t="s">
        <v>661</v>
      </c>
      <c r="B182" s="313"/>
      <c r="C182" s="306"/>
      <c r="D182" s="306"/>
      <c r="E182" s="311"/>
      <c r="F182" s="306"/>
    </row>
    <row r="183" spans="1:6" ht="15" outlineLevel="1">
      <c r="A183" s="268" t="s">
        <v>662</v>
      </c>
      <c r="B183" s="313"/>
      <c r="C183" s="306"/>
      <c r="D183" s="306"/>
      <c r="E183" s="311"/>
      <c r="F183" s="306"/>
    </row>
    <row r="184" spans="1:6" ht="15" outlineLevel="1">
      <c r="A184" s="268" t="s">
        <v>663</v>
      </c>
      <c r="B184" s="313"/>
      <c r="C184" s="306"/>
      <c r="D184" s="306"/>
      <c r="E184" s="311"/>
      <c r="F184" s="306"/>
    </row>
    <row r="185" spans="1:7" ht="18.75">
      <c r="A185" s="314"/>
      <c r="B185" s="315" t="s">
        <v>448</v>
      </c>
      <c r="C185" s="314"/>
      <c r="D185" s="314"/>
      <c r="E185" s="314"/>
      <c r="F185" s="316"/>
      <c r="G185" s="316"/>
    </row>
    <row r="186" spans="1:7" ht="15" customHeight="1">
      <c r="A186" s="296"/>
      <c r="B186" s="297" t="s">
        <v>664</v>
      </c>
      <c r="C186" s="296" t="s">
        <v>665</v>
      </c>
      <c r="D186" s="296" t="s">
        <v>666</v>
      </c>
      <c r="E186" s="302"/>
      <c r="F186" s="296" t="s">
        <v>485</v>
      </c>
      <c r="G186" s="296" t="s">
        <v>667</v>
      </c>
    </row>
    <row r="187" spans="1:7" ht="15">
      <c r="A187" s="268" t="s">
        <v>668</v>
      </c>
      <c r="B187" s="309" t="s">
        <v>669</v>
      </c>
      <c r="C187" s="266">
        <v>72.42882203489822</v>
      </c>
      <c r="E187" s="317"/>
      <c r="F187" s="318"/>
      <c r="G187" s="318"/>
    </row>
    <row r="188" spans="1:7" ht="15">
      <c r="A188" s="317"/>
      <c r="B188" s="319"/>
      <c r="C188" s="317"/>
      <c r="D188" s="317"/>
      <c r="E188" s="317"/>
      <c r="F188" s="318"/>
      <c r="G188" s="318"/>
    </row>
    <row r="189" spans="2:7" ht="15">
      <c r="B189" s="309" t="s">
        <v>670</v>
      </c>
      <c r="C189" s="317"/>
      <c r="D189" s="317"/>
      <c r="E189" s="317"/>
      <c r="F189" s="318"/>
      <c r="G189" s="318"/>
    </row>
    <row r="190" spans="1:7" ht="15">
      <c r="A190" s="268" t="s">
        <v>671</v>
      </c>
      <c r="B190" s="309" t="s">
        <v>672</v>
      </c>
      <c r="C190" s="266">
        <v>1436.5170950999934</v>
      </c>
      <c r="D190" s="268">
        <v>31909</v>
      </c>
      <c r="E190" s="317"/>
      <c r="F190" s="248">
        <f>IF($C$214=0,"",IF(C190="[for completion]","",IF(C190="","",C190/$C$214)))</f>
        <v>0.47408869930661185</v>
      </c>
      <c r="G190" s="248">
        <f>IF($D$214=0,"",IF(D190="[for completion]","",IF(D190="","",D190/$D$214)))</f>
        <v>0.7627345524082706</v>
      </c>
    </row>
    <row r="191" spans="1:7" ht="15">
      <c r="A191" s="268" t="s">
        <v>673</v>
      </c>
      <c r="B191" s="309" t="s">
        <v>674</v>
      </c>
      <c r="C191" s="266">
        <v>1114.95801172</v>
      </c>
      <c r="D191" s="268">
        <v>8306</v>
      </c>
      <c r="E191" s="317"/>
      <c r="F191" s="248">
        <f aca="true" t="shared" si="3" ref="F191:F213">IF($C$214=0,"",IF(C191="[for completion]","",IF(C191="","",C191/$C$214)))</f>
        <v>0.3679656826645886</v>
      </c>
      <c r="G191" s="248">
        <f aca="true" t="shared" si="4" ref="G191:G213">IF($D$214=0,"",IF(D191="[for completion]","",IF(D191="","",D191/$D$214)))</f>
        <v>0.19854189076132425</v>
      </c>
    </row>
    <row r="192" spans="1:7" ht="15">
      <c r="A192" s="268" t="s">
        <v>675</v>
      </c>
      <c r="B192" s="309" t="s">
        <v>676</v>
      </c>
      <c r="C192" s="266">
        <v>284.37773554999995</v>
      </c>
      <c r="D192" s="268">
        <v>1194</v>
      </c>
      <c r="E192" s="317"/>
      <c r="F192" s="248">
        <f t="shared" si="3"/>
        <v>0.09385218680552807</v>
      </c>
      <c r="G192" s="248">
        <f t="shared" si="4"/>
        <v>0.028540695589817137</v>
      </c>
    </row>
    <row r="193" spans="1:7" ht="15">
      <c r="A193" s="268" t="s">
        <v>677</v>
      </c>
      <c r="B193" s="309" t="s">
        <v>678</v>
      </c>
      <c r="C193" s="266">
        <v>80.17012443999998</v>
      </c>
      <c r="D193" s="268">
        <v>235</v>
      </c>
      <c r="E193" s="317"/>
      <c r="F193" s="248">
        <f t="shared" si="3"/>
        <v>0.026458265027721896</v>
      </c>
      <c r="G193" s="248">
        <f t="shared" si="4"/>
        <v>0.0056173060834229715</v>
      </c>
    </row>
    <row r="194" spans="1:7" ht="15">
      <c r="A194" s="268" t="s">
        <v>679</v>
      </c>
      <c r="B194" s="309" t="s">
        <v>680</v>
      </c>
      <c r="C194" s="266">
        <v>114.03680302000002</v>
      </c>
      <c r="D194" s="268">
        <v>191</v>
      </c>
      <c r="E194" s="317"/>
      <c r="F194" s="248">
        <f t="shared" si="3"/>
        <v>0.037635166195549415</v>
      </c>
      <c r="G194" s="248">
        <f t="shared" si="4"/>
        <v>0.004565555157165053</v>
      </c>
    </row>
    <row r="195" spans="1:7" ht="15">
      <c r="A195" s="268" t="s">
        <v>681</v>
      </c>
      <c r="B195" s="309" t="s">
        <v>604</v>
      </c>
      <c r="C195" s="266"/>
      <c r="E195" s="317"/>
      <c r="F195" s="248">
        <f t="shared" si="3"/>
      </c>
      <c r="G195" s="248">
        <f t="shared" si="4"/>
      </c>
    </row>
    <row r="196" spans="1:7" ht="15">
      <c r="A196" s="268" t="s">
        <v>682</v>
      </c>
      <c r="B196" s="309" t="s">
        <v>604</v>
      </c>
      <c r="C196" s="266"/>
      <c r="E196" s="317"/>
      <c r="F196" s="248">
        <f t="shared" si="3"/>
      </c>
      <c r="G196" s="248">
        <f t="shared" si="4"/>
      </c>
    </row>
    <row r="197" spans="1:7" ht="15">
      <c r="A197" s="268" t="s">
        <v>683</v>
      </c>
      <c r="B197" s="309" t="s">
        <v>604</v>
      </c>
      <c r="C197" s="266"/>
      <c r="E197" s="317"/>
      <c r="F197" s="248">
        <f t="shared" si="3"/>
      </c>
      <c r="G197" s="248">
        <f t="shared" si="4"/>
      </c>
    </row>
    <row r="198" spans="1:7" ht="15">
      <c r="A198" s="268" t="s">
        <v>684</v>
      </c>
      <c r="B198" s="309" t="s">
        <v>604</v>
      </c>
      <c r="C198" s="266"/>
      <c r="E198" s="317"/>
      <c r="F198" s="248">
        <f t="shared" si="3"/>
      </c>
      <c r="G198" s="248">
        <f t="shared" si="4"/>
      </c>
    </row>
    <row r="199" spans="1:7" ht="15">
      <c r="A199" s="268" t="s">
        <v>685</v>
      </c>
      <c r="B199" s="309" t="s">
        <v>604</v>
      </c>
      <c r="C199" s="266"/>
      <c r="E199" s="309"/>
      <c r="F199" s="248">
        <f t="shared" si="3"/>
      </c>
      <c r="G199" s="248">
        <f t="shared" si="4"/>
      </c>
    </row>
    <row r="200" spans="1:7" ht="15">
      <c r="A200" s="268" t="s">
        <v>686</v>
      </c>
      <c r="B200" s="309" t="s">
        <v>604</v>
      </c>
      <c r="C200" s="266"/>
      <c r="E200" s="309"/>
      <c r="F200" s="248">
        <f t="shared" si="3"/>
      </c>
      <c r="G200" s="248">
        <f t="shared" si="4"/>
      </c>
    </row>
    <row r="201" spans="1:7" ht="15">
      <c r="A201" s="268" t="s">
        <v>687</v>
      </c>
      <c r="B201" s="309" t="s">
        <v>604</v>
      </c>
      <c r="E201" s="309"/>
      <c r="F201" s="248">
        <f t="shared" si="3"/>
      </c>
      <c r="G201" s="248">
        <f t="shared" si="4"/>
      </c>
    </row>
    <row r="202" spans="1:7" ht="15">
      <c r="A202" s="268" t="s">
        <v>688</v>
      </c>
      <c r="B202" s="309" t="s">
        <v>604</v>
      </c>
      <c r="E202" s="309"/>
      <c r="F202" s="248">
        <f t="shared" si="3"/>
      </c>
      <c r="G202" s="248">
        <f t="shared" si="4"/>
      </c>
    </row>
    <row r="203" spans="1:7" ht="15">
      <c r="A203" s="268" t="s">
        <v>689</v>
      </c>
      <c r="B203" s="309" t="s">
        <v>604</v>
      </c>
      <c r="E203" s="309"/>
      <c r="F203" s="248">
        <f t="shared" si="3"/>
      </c>
      <c r="G203" s="248">
        <f t="shared" si="4"/>
      </c>
    </row>
    <row r="204" spans="1:7" ht="15">
      <c r="A204" s="268" t="s">
        <v>690</v>
      </c>
      <c r="B204" s="309" t="s">
        <v>604</v>
      </c>
      <c r="E204" s="309"/>
      <c r="F204" s="248">
        <f t="shared" si="3"/>
      </c>
      <c r="G204" s="248">
        <f t="shared" si="4"/>
      </c>
    </row>
    <row r="205" spans="1:7" ht="15">
      <c r="A205" s="268" t="s">
        <v>691</v>
      </c>
      <c r="B205" s="309" t="s">
        <v>604</v>
      </c>
      <c r="F205" s="248">
        <f t="shared" si="3"/>
      </c>
      <c r="G205" s="248">
        <f t="shared" si="4"/>
      </c>
    </row>
    <row r="206" spans="1:7" ht="15">
      <c r="A206" s="268" t="s">
        <v>692</v>
      </c>
      <c r="B206" s="309" t="s">
        <v>604</v>
      </c>
      <c r="E206" s="300"/>
      <c r="F206" s="248">
        <f t="shared" si="3"/>
      </c>
      <c r="G206" s="248">
        <f t="shared" si="4"/>
      </c>
    </row>
    <row r="207" spans="1:7" ht="15">
      <c r="A207" s="268" t="s">
        <v>693</v>
      </c>
      <c r="B207" s="309" t="s">
        <v>604</v>
      </c>
      <c r="E207" s="300"/>
      <c r="F207" s="248">
        <f t="shared" si="3"/>
      </c>
      <c r="G207" s="248">
        <f t="shared" si="4"/>
      </c>
    </row>
    <row r="208" spans="1:7" ht="15">
      <c r="A208" s="268" t="s">
        <v>694</v>
      </c>
      <c r="B208" s="309" t="s">
        <v>604</v>
      </c>
      <c r="E208" s="300"/>
      <c r="F208" s="248">
        <f t="shared" si="3"/>
      </c>
      <c r="G208" s="248">
        <f t="shared" si="4"/>
      </c>
    </row>
    <row r="209" spans="1:7" ht="15">
      <c r="A209" s="268" t="s">
        <v>695</v>
      </c>
      <c r="B209" s="309" t="s">
        <v>604</v>
      </c>
      <c r="E209" s="300"/>
      <c r="F209" s="248">
        <f t="shared" si="3"/>
      </c>
      <c r="G209" s="248">
        <f t="shared" si="4"/>
      </c>
    </row>
    <row r="210" spans="1:7" ht="15">
      <c r="A210" s="268" t="s">
        <v>696</v>
      </c>
      <c r="B210" s="309" t="s">
        <v>604</v>
      </c>
      <c r="E210" s="300"/>
      <c r="F210" s="248">
        <f t="shared" si="3"/>
      </c>
      <c r="G210" s="248">
        <f t="shared" si="4"/>
      </c>
    </row>
    <row r="211" spans="1:7" ht="15">
      <c r="A211" s="268" t="s">
        <v>697</v>
      </c>
      <c r="B211" s="309" t="s">
        <v>604</v>
      </c>
      <c r="E211" s="300"/>
      <c r="F211" s="248">
        <f t="shared" si="3"/>
      </c>
      <c r="G211" s="248">
        <f t="shared" si="4"/>
      </c>
    </row>
    <row r="212" spans="1:7" ht="15">
      <c r="A212" s="268" t="s">
        <v>698</v>
      </c>
      <c r="B212" s="309" t="s">
        <v>604</v>
      </c>
      <c r="E212" s="300"/>
      <c r="F212" s="248">
        <f t="shared" si="3"/>
      </c>
      <c r="G212" s="248">
        <f t="shared" si="4"/>
      </c>
    </row>
    <row r="213" spans="1:7" ht="15">
      <c r="A213" s="268" t="s">
        <v>699</v>
      </c>
      <c r="B213" s="309" t="s">
        <v>604</v>
      </c>
      <c r="E213" s="300"/>
      <c r="F213" s="248">
        <f t="shared" si="3"/>
      </c>
      <c r="G213" s="248">
        <f t="shared" si="4"/>
      </c>
    </row>
    <row r="214" spans="1:7" ht="15">
      <c r="A214" s="268" t="s">
        <v>700</v>
      </c>
      <c r="B214" s="320" t="s">
        <v>64</v>
      </c>
      <c r="C214" s="321">
        <f>SUM(C190:C213)</f>
        <v>3030.059769829994</v>
      </c>
      <c r="D214" s="309">
        <f>SUM(D190:D213)</f>
        <v>41835</v>
      </c>
      <c r="E214" s="300"/>
      <c r="F214" s="322">
        <f>SUM(F190:F213)</f>
        <v>0.9999999999999999</v>
      </c>
      <c r="G214" s="322">
        <f>SUM(G190:G213)</f>
        <v>0.9999999999999999</v>
      </c>
    </row>
    <row r="215" spans="1:7" ht="15" customHeight="1">
      <c r="A215" s="296"/>
      <c r="B215" s="297" t="s">
        <v>701</v>
      </c>
      <c r="C215" s="296" t="s">
        <v>665</v>
      </c>
      <c r="D215" s="296" t="s">
        <v>666</v>
      </c>
      <c r="E215" s="302"/>
      <c r="F215" s="296" t="s">
        <v>485</v>
      </c>
      <c r="G215" s="296" t="s">
        <v>667</v>
      </c>
    </row>
    <row r="216" spans="1:7" ht="15">
      <c r="A216" s="268" t="s">
        <v>702</v>
      </c>
      <c r="B216" s="268" t="s">
        <v>703</v>
      </c>
      <c r="C216" s="266">
        <v>0.5845812369058101</v>
      </c>
      <c r="G216" s="268"/>
    </row>
    <row r="217" ht="15">
      <c r="G217" s="268"/>
    </row>
    <row r="218" spans="2:7" ht="15">
      <c r="B218" s="309" t="s">
        <v>704</v>
      </c>
      <c r="G218" s="268"/>
    </row>
    <row r="219" spans="1:7" ht="15">
      <c r="A219" s="268" t="s">
        <v>705</v>
      </c>
      <c r="B219" s="268" t="s">
        <v>706</v>
      </c>
      <c r="C219" s="266">
        <v>805.4757609100029</v>
      </c>
      <c r="D219" s="268">
        <v>17612</v>
      </c>
      <c r="F219" s="248">
        <f aca="true" t="shared" si="5" ref="F219:F233">IF($C$227=0,"",IF(C219="[for completion]","",C219/$C$227))</f>
        <v>0.26582834072451067</v>
      </c>
      <c r="G219" s="248">
        <f aca="true" t="shared" si="6" ref="G219:G233">IF($D$227=0,"",IF(D219="[for completion]","",D219/$D$227))</f>
        <v>0.4209872116648739</v>
      </c>
    </row>
    <row r="220" spans="1:7" ht="15">
      <c r="A220" s="268" t="s">
        <v>707</v>
      </c>
      <c r="B220" s="268" t="s">
        <v>708</v>
      </c>
      <c r="C220" s="266">
        <v>369.64974804000207</v>
      </c>
      <c r="D220" s="268">
        <v>5180</v>
      </c>
      <c r="F220" s="248">
        <f t="shared" si="5"/>
        <v>0.12199421005505132</v>
      </c>
      <c r="G220" s="248">
        <f t="shared" si="6"/>
        <v>0.12381976813672763</v>
      </c>
    </row>
    <row r="221" spans="1:7" ht="15">
      <c r="A221" s="268" t="s">
        <v>709</v>
      </c>
      <c r="B221" s="268" t="s">
        <v>710</v>
      </c>
      <c r="C221" s="266">
        <v>386.431949099999</v>
      </c>
      <c r="D221" s="268">
        <v>4754</v>
      </c>
      <c r="F221" s="248">
        <f t="shared" si="5"/>
        <v>0.12753278101892984</v>
      </c>
      <c r="G221" s="248">
        <f t="shared" si="6"/>
        <v>0.1136369068961396</v>
      </c>
    </row>
    <row r="222" spans="1:7" ht="15">
      <c r="A222" s="268" t="s">
        <v>711</v>
      </c>
      <c r="B222" s="268" t="s">
        <v>712</v>
      </c>
      <c r="C222" s="266">
        <v>408.8868167300004</v>
      </c>
      <c r="D222" s="268">
        <v>4511</v>
      </c>
      <c r="F222" s="248">
        <f t="shared" si="5"/>
        <v>0.13494348223795605</v>
      </c>
      <c r="G222" s="248">
        <f t="shared" si="6"/>
        <v>0.10782837337157883</v>
      </c>
    </row>
    <row r="223" spans="1:7" ht="15">
      <c r="A223" s="268" t="s">
        <v>713</v>
      </c>
      <c r="B223" s="268" t="s">
        <v>714</v>
      </c>
      <c r="C223" s="266">
        <v>406.0388610600002</v>
      </c>
      <c r="D223" s="268">
        <v>3993</v>
      </c>
      <c r="F223" s="248">
        <f t="shared" si="5"/>
        <v>0.1340035814154188</v>
      </c>
      <c r="G223" s="248">
        <f t="shared" si="6"/>
        <v>0.09544639655790606</v>
      </c>
    </row>
    <row r="224" spans="1:7" ht="15">
      <c r="A224" s="268" t="s">
        <v>715</v>
      </c>
      <c r="B224" s="268" t="s">
        <v>716</v>
      </c>
      <c r="C224" s="266">
        <v>427.6403315700006</v>
      </c>
      <c r="D224" s="268">
        <v>3868</v>
      </c>
      <c r="F224" s="248">
        <f t="shared" si="5"/>
        <v>0.14113263897563066</v>
      </c>
      <c r="G224" s="248">
        <f t="shared" si="6"/>
        <v>0.09245846779012788</v>
      </c>
    </row>
    <row r="225" spans="1:7" ht="15">
      <c r="A225" s="268" t="s">
        <v>717</v>
      </c>
      <c r="B225" s="268" t="s">
        <v>718</v>
      </c>
      <c r="C225" s="266">
        <v>184.23920389999978</v>
      </c>
      <c r="D225" s="268">
        <v>1450</v>
      </c>
      <c r="F225" s="248">
        <f t="shared" si="5"/>
        <v>0.06080381837165415</v>
      </c>
      <c r="G225" s="248">
        <f t="shared" si="6"/>
        <v>0.034659973706226845</v>
      </c>
    </row>
    <row r="226" spans="1:7" ht="15">
      <c r="A226" s="268" t="s">
        <v>719</v>
      </c>
      <c r="B226" s="268" t="s">
        <v>720</v>
      </c>
      <c r="C226" s="266">
        <v>41.69709852000004</v>
      </c>
      <c r="D226" s="268">
        <v>467</v>
      </c>
      <c r="F226" s="248">
        <f t="shared" si="5"/>
        <v>0.013761147200848572</v>
      </c>
      <c r="G226" s="248">
        <f t="shared" si="6"/>
        <v>0.011162901876419266</v>
      </c>
    </row>
    <row r="227" spans="1:7" ht="15">
      <c r="A227" s="268" t="s">
        <v>721</v>
      </c>
      <c r="B227" s="320" t="s">
        <v>64</v>
      </c>
      <c r="C227" s="266">
        <f>SUM(C219:C226)</f>
        <v>3030.059769830005</v>
      </c>
      <c r="D227" s="268">
        <f>SUM(D219:D226)</f>
        <v>41835</v>
      </c>
      <c r="F227" s="300">
        <f>SUM(F219:F226)</f>
        <v>1</v>
      </c>
      <c r="G227" s="300">
        <f>SUM(G219:G226)</f>
        <v>1</v>
      </c>
    </row>
    <row r="228" spans="1:7" ht="15" outlineLevel="1">
      <c r="A228" s="268" t="s">
        <v>722</v>
      </c>
      <c r="B228" s="301" t="s">
        <v>723</v>
      </c>
      <c r="F228" s="248">
        <f t="shared" si="5"/>
        <v>0</v>
      </c>
      <c r="G228" s="248">
        <f t="shared" si="6"/>
        <v>0</v>
      </c>
    </row>
    <row r="229" spans="1:7" ht="15" outlineLevel="1">
      <c r="A229" s="268" t="s">
        <v>724</v>
      </c>
      <c r="B229" s="301" t="s">
        <v>725</v>
      </c>
      <c r="F229" s="248">
        <f t="shared" si="5"/>
        <v>0</v>
      </c>
      <c r="G229" s="248">
        <f t="shared" si="6"/>
        <v>0</v>
      </c>
    </row>
    <row r="230" spans="1:7" ht="15" outlineLevel="1">
      <c r="A230" s="268" t="s">
        <v>726</v>
      </c>
      <c r="B230" s="301" t="s">
        <v>727</v>
      </c>
      <c r="F230" s="248">
        <f t="shared" si="5"/>
        <v>0</v>
      </c>
      <c r="G230" s="248">
        <f t="shared" si="6"/>
        <v>0</v>
      </c>
    </row>
    <row r="231" spans="1:7" ht="15" outlineLevel="1">
      <c r="A231" s="268" t="s">
        <v>728</v>
      </c>
      <c r="B231" s="301" t="s">
        <v>729</v>
      </c>
      <c r="F231" s="248">
        <f t="shared" si="5"/>
        <v>0</v>
      </c>
      <c r="G231" s="248">
        <f t="shared" si="6"/>
        <v>0</v>
      </c>
    </row>
    <row r="232" spans="1:7" ht="15" outlineLevel="1">
      <c r="A232" s="268" t="s">
        <v>730</v>
      </c>
      <c r="B232" s="301" t="s">
        <v>731</v>
      </c>
      <c r="F232" s="248">
        <f t="shared" si="5"/>
        <v>0</v>
      </c>
      <c r="G232" s="248">
        <f t="shared" si="6"/>
        <v>0</v>
      </c>
    </row>
    <row r="233" spans="1:7" ht="15" outlineLevel="1">
      <c r="A233" s="268" t="s">
        <v>732</v>
      </c>
      <c r="B233" s="301" t="s">
        <v>733</v>
      </c>
      <c r="F233" s="248">
        <f t="shared" si="5"/>
        <v>0</v>
      </c>
      <c r="G233" s="248">
        <f t="shared" si="6"/>
        <v>0</v>
      </c>
    </row>
    <row r="234" spans="1:7" ht="15" outlineLevel="1">
      <c r="A234" s="268" t="s">
        <v>734</v>
      </c>
      <c r="B234" s="301"/>
      <c r="F234" s="248"/>
      <c r="G234" s="248"/>
    </row>
    <row r="235" spans="1:7" ht="15" outlineLevel="1">
      <c r="A235" s="268" t="s">
        <v>735</v>
      </c>
      <c r="B235" s="301"/>
      <c r="F235" s="248"/>
      <c r="G235" s="248"/>
    </row>
    <row r="236" spans="1:7" ht="15" outlineLevel="1">
      <c r="A236" s="268" t="s">
        <v>736</v>
      </c>
      <c r="B236" s="301"/>
      <c r="F236" s="248"/>
      <c r="G236" s="248"/>
    </row>
    <row r="237" spans="1:7" ht="15" customHeight="1">
      <c r="A237" s="296"/>
      <c r="B237" s="297" t="s">
        <v>737</v>
      </c>
      <c r="C237" s="296" t="s">
        <v>665</v>
      </c>
      <c r="D237" s="296" t="s">
        <v>666</v>
      </c>
      <c r="E237" s="302"/>
      <c r="F237" s="296" t="s">
        <v>485</v>
      </c>
      <c r="G237" s="296" t="s">
        <v>667</v>
      </c>
    </row>
    <row r="238" spans="1:7" ht="15">
      <c r="A238" s="268" t="s">
        <v>738</v>
      </c>
      <c r="B238" s="268" t="s">
        <v>703</v>
      </c>
      <c r="C238" s="300">
        <v>0.5224090173743601</v>
      </c>
      <c r="G238" s="268"/>
    </row>
    <row r="239" ht="15">
      <c r="G239" s="268"/>
    </row>
    <row r="240" spans="2:7" ht="15">
      <c r="B240" s="309" t="s">
        <v>704</v>
      </c>
      <c r="G240" s="268"/>
    </row>
    <row r="241" spans="1:7" ht="15">
      <c r="A241" s="268" t="s">
        <v>739</v>
      </c>
      <c r="B241" s="268" t="s">
        <v>706</v>
      </c>
      <c r="C241" s="266">
        <v>1045.247404289999</v>
      </c>
      <c r="D241" s="268">
        <v>21594</v>
      </c>
      <c r="F241" s="248">
        <f>IF($C$249=0,"",IF(C241="[Mark as ND1 if not relevant]","",C241/$C$249))</f>
        <v>0.344959335356161</v>
      </c>
      <c r="G241" s="248">
        <f>IF($D$249=0,"",IF(D241="[Mark as ND1 if not relevant]","",D241/$D$249))</f>
        <v>0.5161706704912155</v>
      </c>
    </row>
    <row r="242" spans="1:7" ht="15">
      <c r="A242" s="268" t="s">
        <v>740</v>
      </c>
      <c r="B242" s="268" t="s">
        <v>708</v>
      </c>
      <c r="C242" s="266">
        <v>381.17487386999983</v>
      </c>
      <c r="D242" s="268">
        <v>4841</v>
      </c>
      <c r="F242" s="248">
        <f aca="true" t="shared" si="7" ref="F242:F248">IF($C$249=0,"",IF(C242="[Mark as ND1 if not relevant]","",C242/$C$249))</f>
        <v>0.12579780691632544</v>
      </c>
      <c r="G242" s="248">
        <f aca="true" t="shared" si="8" ref="G242:G248">IF($D$249=0,"",IF(D242="[Mark as ND1 if not relevant]","",D242/$D$249))</f>
        <v>0.11571650531851321</v>
      </c>
    </row>
    <row r="243" spans="1:7" ht="15">
      <c r="A243" s="268" t="s">
        <v>741</v>
      </c>
      <c r="B243" s="268" t="s">
        <v>710</v>
      </c>
      <c r="C243" s="266">
        <v>393.5131623699997</v>
      </c>
      <c r="D243" s="268">
        <v>4330</v>
      </c>
      <c r="F243" s="248">
        <f t="shared" si="7"/>
        <v>0.12986976900197503</v>
      </c>
      <c r="G243" s="248">
        <f t="shared" si="8"/>
        <v>0.10350185251583602</v>
      </c>
    </row>
    <row r="244" spans="1:7" ht="15">
      <c r="A244" s="268" t="s">
        <v>742</v>
      </c>
      <c r="B244" s="268" t="s">
        <v>712</v>
      </c>
      <c r="C244" s="266">
        <v>389.6268264500001</v>
      </c>
      <c r="D244" s="268">
        <v>3967</v>
      </c>
      <c r="F244" s="248">
        <f t="shared" si="7"/>
        <v>0.12858717518693039</v>
      </c>
      <c r="G244" s="248">
        <f t="shared" si="8"/>
        <v>0.09482490737420819</v>
      </c>
    </row>
    <row r="245" spans="1:7" ht="15">
      <c r="A245" s="268" t="s">
        <v>743</v>
      </c>
      <c r="B245" s="268" t="s">
        <v>714</v>
      </c>
      <c r="C245" s="266">
        <v>400.19008277000086</v>
      </c>
      <c r="D245" s="268">
        <v>3641</v>
      </c>
      <c r="F245" s="248">
        <f t="shared" si="7"/>
        <v>0.1320733296269114</v>
      </c>
      <c r="G245" s="248">
        <f t="shared" si="8"/>
        <v>0.08703238914784271</v>
      </c>
    </row>
    <row r="246" spans="1:7" ht="15">
      <c r="A246" s="268" t="s">
        <v>744</v>
      </c>
      <c r="B246" s="268" t="s">
        <v>716</v>
      </c>
      <c r="C246" s="266">
        <v>257.4405888800004</v>
      </c>
      <c r="D246" s="268">
        <v>2166</v>
      </c>
      <c r="F246" s="248">
        <f t="shared" si="7"/>
        <v>0.08496221475342185</v>
      </c>
      <c r="G246" s="248">
        <f t="shared" si="8"/>
        <v>0.051774829688060235</v>
      </c>
    </row>
    <row r="247" spans="1:7" ht="15">
      <c r="A247" s="268" t="s">
        <v>745</v>
      </c>
      <c r="B247" s="268" t="s">
        <v>718</v>
      </c>
      <c r="C247" s="266">
        <v>140.3471775600001</v>
      </c>
      <c r="D247" s="268">
        <v>1045</v>
      </c>
      <c r="F247" s="248">
        <f t="shared" si="7"/>
        <v>0.04631828683956099</v>
      </c>
      <c r="G247" s="248">
        <f t="shared" si="8"/>
        <v>0.024979084498625553</v>
      </c>
    </row>
    <row r="248" spans="1:7" ht="15">
      <c r="A248" s="268" t="s">
        <v>746</v>
      </c>
      <c r="B248" s="268" t="s">
        <v>720</v>
      </c>
      <c r="C248" s="266">
        <v>22.51965363999999</v>
      </c>
      <c r="D248" s="268">
        <v>251</v>
      </c>
      <c r="F248" s="248">
        <f t="shared" si="7"/>
        <v>0.007432082318713946</v>
      </c>
      <c r="G248" s="248">
        <f t="shared" si="8"/>
        <v>0.005999760965698577</v>
      </c>
    </row>
    <row r="249" spans="1:7" ht="15">
      <c r="A249" s="268" t="s">
        <v>747</v>
      </c>
      <c r="B249" s="320" t="s">
        <v>64</v>
      </c>
      <c r="C249" s="266">
        <f>SUM(C241:C248)</f>
        <v>3030.05976983</v>
      </c>
      <c r="D249" s="268">
        <f>SUM(D241:D248)</f>
        <v>41835</v>
      </c>
      <c r="F249" s="300">
        <f>SUM(F241:F248)</f>
        <v>1</v>
      </c>
      <c r="G249" s="300">
        <f>SUM(G241:G248)</f>
        <v>0.9999999999999999</v>
      </c>
    </row>
    <row r="250" spans="1:7" ht="15" outlineLevel="1">
      <c r="A250" s="268" t="s">
        <v>748</v>
      </c>
      <c r="B250" s="301" t="s">
        <v>723</v>
      </c>
      <c r="F250" s="248">
        <f aca="true" t="shared" si="9" ref="F250:F255">IF($C$249=0,"",IF(C250="[for completion]","",C250/$C$249))</f>
        <v>0</v>
      </c>
      <c r="G250" s="248">
        <f aca="true" t="shared" si="10" ref="G250:G255">IF($D$249=0,"",IF(D250="[for completion]","",D250/$D$249))</f>
        <v>0</v>
      </c>
    </row>
    <row r="251" spans="1:7" ht="15" outlineLevel="1">
      <c r="A251" s="268" t="s">
        <v>749</v>
      </c>
      <c r="B251" s="301" t="s">
        <v>725</v>
      </c>
      <c r="F251" s="248">
        <f t="shared" si="9"/>
        <v>0</v>
      </c>
      <c r="G251" s="248">
        <f t="shared" si="10"/>
        <v>0</v>
      </c>
    </row>
    <row r="252" spans="1:7" ht="15" outlineLevel="1">
      <c r="A252" s="268" t="s">
        <v>750</v>
      </c>
      <c r="B252" s="301" t="s">
        <v>727</v>
      </c>
      <c r="F252" s="248">
        <f t="shared" si="9"/>
        <v>0</v>
      </c>
      <c r="G252" s="248">
        <f t="shared" si="10"/>
        <v>0</v>
      </c>
    </row>
    <row r="253" spans="1:7" ht="15" outlineLevel="1">
      <c r="A253" s="268" t="s">
        <v>751</v>
      </c>
      <c r="B253" s="301" t="s">
        <v>729</v>
      </c>
      <c r="F253" s="248">
        <f t="shared" si="9"/>
        <v>0</v>
      </c>
      <c r="G253" s="248">
        <f t="shared" si="10"/>
        <v>0</v>
      </c>
    </row>
    <row r="254" spans="1:7" ht="15" outlineLevel="1">
      <c r="A254" s="268" t="s">
        <v>752</v>
      </c>
      <c r="B254" s="301" t="s">
        <v>731</v>
      </c>
      <c r="F254" s="248">
        <f t="shared" si="9"/>
        <v>0</v>
      </c>
      <c r="G254" s="248">
        <f t="shared" si="10"/>
        <v>0</v>
      </c>
    </row>
    <row r="255" spans="1:7" ht="15" outlineLevel="1">
      <c r="A255" s="268" t="s">
        <v>753</v>
      </c>
      <c r="B255" s="301" t="s">
        <v>733</v>
      </c>
      <c r="F255" s="248">
        <f t="shared" si="9"/>
        <v>0</v>
      </c>
      <c r="G255" s="248">
        <f t="shared" si="10"/>
        <v>0</v>
      </c>
    </row>
    <row r="256" spans="1:7" ht="15" outlineLevel="1">
      <c r="A256" s="268" t="s">
        <v>754</v>
      </c>
      <c r="B256" s="301"/>
      <c r="F256" s="248"/>
      <c r="G256" s="248"/>
    </row>
    <row r="257" spans="1:7" ht="15" outlineLevel="1">
      <c r="A257" s="268" t="s">
        <v>755</v>
      </c>
      <c r="B257" s="301"/>
      <c r="F257" s="248"/>
      <c r="G257" s="248"/>
    </row>
    <row r="258" spans="1:7" ht="15" outlineLevel="1">
      <c r="A258" s="268" t="s">
        <v>756</v>
      </c>
      <c r="B258" s="301"/>
      <c r="F258" s="248"/>
      <c r="G258" s="248"/>
    </row>
    <row r="259" spans="1:7" ht="15" customHeight="1">
      <c r="A259" s="296"/>
      <c r="B259" s="297" t="s">
        <v>757</v>
      </c>
      <c r="C259" s="296" t="s">
        <v>485</v>
      </c>
      <c r="D259" s="296"/>
      <c r="E259" s="302"/>
      <c r="F259" s="296"/>
      <c r="G259" s="296"/>
    </row>
    <row r="260" spans="1:7" ht="15">
      <c r="A260" s="268" t="s">
        <v>758</v>
      </c>
      <c r="B260" s="268" t="s">
        <v>1949</v>
      </c>
      <c r="C260" s="300">
        <v>0</v>
      </c>
      <c r="E260" s="300"/>
      <c r="F260" s="300"/>
      <c r="G260" s="300"/>
    </row>
    <row r="261" spans="1:6" ht="15">
      <c r="A261" s="268" t="s">
        <v>759</v>
      </c>
      <c r="B261" s="268" t="s">
        <v>760</v>
      </c>
      <c r="C261" s="300">
        <v>0</v>
      </c>
      <c r="E261" s="300"/>
      <c r="F261" s="300"/>
    </row>
    <row r="262" spans="1:6" ht="15">
      <c r="A262" s="268" t="s">
        <v>761</v>
      </c>
      <c r="B262" s="268" t="s">
        <v>762</v>
      </c>
      <c r="C262" s="300">
        <v>0</v>
      </c>
      <c r="E262" s="300"/>
      <c r="F262" s="300"/>
    </row>
    <row r="263" spans="1:14" ht="15">
      <c r="A263" s="268" t="s">
        <v>763</v>
      </c>
      <c r="B263" s="309" t="s">
        <v>764</v>
      </c>
      <c r="C263" s="300">
        <v>0</v>
      </c>
      <c r="D263" s="317"/>
      <c r="E263" s="317"/>
      <c r="F263" s="318"/>
      <c r="G263" s="318"/>
      <c r="H263" s="280"/>
      <c r="I263" s="268"/>
      <c r="J263" s="268"/>
      <c r="K263" s="268"/>
      <c r="L263" s="280"/>
      <c r="M263" s="280"/>
      <c r="N263" s="280"/>
    </row>
    <row r="264" spans="1:6" ht="15">
      <c r="A264" s="268" t="s">
        <v>765</v>
      </c>
      <c r="B264" s="268" t="s">
        <v>62</v>
      </c>
      <c r="C264" s="300">
        <v>1</v>
      </c>
      <c r="E264" s="300"/>
      <c r="F264" s="300"/>
    </row>
    <row r="265" spans="1:6" ht="15" outlineLevel="1">
      <c r="A265" s="268" t="s">
        <v>766</v>
      </c>
      <c r="B265" s="301" t="s">
        <v>767</v>
      </c>
      <c r="C265" s="300"/>
      <c r="E265" s="300"/>
      <c r="F265" s="300"/>
    </row>
    <row r="266" spans="1:6" ht="15" outlineLevel="1">
      <c r="A266" s="268" t="s">
        <v>768</v>
      </c>
      <c r="B266" s="301" t="s">
        <v>769</v>
      </c>
      <c r="C266" s="323"/>
      <c r="E266" s="300"/>
      <c r="F266" s="300"/>
    </row>
    <row r="267" spans="1:6" ht="15" outlineLevel="1">
      <c r="A267" s="268" t="s">
        <v>770</v>
      </c>
      <c r="B267" s="301" t="s">
        <v>771</v>
      </c>
      <c r="C267" s="300"/>
      <c r="E267" s="300"/>
      <c r="F267" s="300"/>
    </row>
    <row r="268" spans="1:6" ht="15" outlineLevel="1">
      <c r="A268" s="268" t="s">
        <v>772</v>
      </c>
      <c r="B268" s="301" t="s">
        <v>773</v>
      </c>
      <c r="C268" s="300"/>
      <c r="E268" s="300"/>
      <c r="F268" s="300"/>
    </row>
    <row r="269" spans="1:6" ht="15" outlineLevel="1">
      <c r="A269" s="268" t="s">
        <v>774</v>
      </c>
      <c r="B269" s="301" t="s">
        <v>775</v>
      </c>
      <c r="C269" s="300"/>
      <c r="E269" s="300"/>
      <c r="F269" s="300"/>
    </row>
    <row r="270" spans="1:6" ht="15" outlineLevel="1">
      <c r="A270" s="268" t="s">
        <v>776</v>
      </c>
      <c r="B270" s="301" t="s">
        <v>166</v>
      </c>
      <c r="C270" s="300"/>
      <c r="E270" s="300"/>
      <c r="F270" s="300"/>
    </row>
    <row r="271" spans="1:6" ht="15" outlineLevel="1">
      <c r="A271" s="268" t="s">
        <v>777</v>
      </c>
      <c r="B271" s="301" t="s">
        <v>166</v>
      </c>
      <c r="C271" s="300"/>
      <c r="E271" s="300"/>
      <c r="F271" s="300"/>
    </row>
    <row r="272" spans="1:6" ht="15" outlineLevel="1">
      <c r="A272" s="268" t="s">
        <v>778</v>
      </c>
      <c r="B272" s="301" t="s">
        <v>166</v>
      </c>
      <c r="C272" s="300"/>
      <c r="E272" s="300"/>
      <c r="F272" s="300"/>
    </row>
    <row r="273" spans="1:6" ht="15" outlineLevel="1">
      <c r="A273" s="268" t="s">
        <v>779</v>
      </c>
      <c r="B273" s="301" t="s">
        <v>166</v>
      </c>
      <c r="C273" s="300"/>
      <c r="E273" s="300"/>
      <c r="F273" s="300"/>
    </row>
    <row r="274" spans="1:6" ht="15" outlineLevel="1">
      <c r="A274" s="268" t="s">
        <v>780</v>
      </c>
      <c r="B274" s="301" t="s">
        <v>166</v>
      </c>
      <c r="C274" s="300"/>
      <c r="E274" s="300"/>
      <c r="F274" s="300"/>
    </row>
    <row r="275" spans="1:6" ht="15" outlineLevel="1">
      <c r="A275" s="268" t="s">
        <v>781</v>
      </c>
      <c r="B275" s="301" t="s">
        <v>166</v>
      </c>
      <c r="C275" s="300"/>
      <c r="E275" s="300"/>
      <c r="F275" s="300"/>
    </row>
    <row r="276" spans="1:7" ht="15" customHeight="1">
      <c r="A276" s="296"/>
      <c r="B276" s="297" t="s">
        <v>782</v>
      </c>
      <c r="C276" s="296" t="s">
        <v>485</v>
      </c>
      <c r="D276" s="296"/>
      <c r="E276" s="302"/>
      <c r="F276" s="296"/>
      <c r="G276" s="298"/>
    </row>
    <row r="277" spans="1:6" ht="15">
      <c r="A277" s="268" t="s">
        <v>783</v>
      </c>
      <c r="B277" s="268" t="s">
        <v>784</v>
      </c>
      <c r="C277" s="300">
        <v>1</v>
      </c>
      <c r="E277" s="280"/>
      <c r="F277" s="280"/>
    </row>
    <row r="278" spans="1:6" ht="15">
      <c r="A278" s="268" t="s">
        <v>785</v>
      </c>
      <c r="B278" s="268" t="s">
        <v>786</v>
      </c>
      <c r="C278" s="300">
        <v>0</v>
      </c>
      <c r="E278" s="280"/>
      <c r="F278" s="280"/>
    </row>
    <row r="279" spans="1:6" ht="15">
      <c r="A279" s="268" t="s">
        <v>787</v>
      </c>
      <c r="B279" s="268" t="s">
        <v>62</v>
      </c>
      <c r="C279" s="300">
        <v>0</v>
      </c>
      <c r="E279" s="280"/>
      <c r="F279" s="280"/>
    </row>
    <row r="280" spans="1:6" ht="15" outlineLevel="1">
      <c r="A280" s="268" t="s">
        <v>788</v>
      </c>
      <c r="C280" s="306"/>
      <c r="E280" s="280"/>
      <c r="F280" s="280"/>
    </row>
    <row r="281" spans="1:6" ht="15" outlineLevel="1">
      <c r="A281" s="268" t="s">
        <v>789</v>
      </c>
      <c r="C281" s="306"/>
      <c r="E281" s="280"/>
      <c r="F281" s="280"/>
    </row>
    <row r="282" spans="1:6" ht="15" outlineLevel="1">
      <c r="A282" s="268" t="s">
        <v>790</v>
      </c>
      <c r="C282" s="306"/>
      <c r="E282" s="280"/>
      <c r="F282" s="280"/>
    </row>
    <row r="283" spans="1:6" ht="15" outlineLevel="1">
      <c r="A283" s="268" t="s">
        <v>791</v>
      </c>
      <c r="C283" s="306"/>
      <c r="E283" s="280"/>
      <c r="F283" s="280"/>
    </row>
    <row r="284" spans="1:6" ht="15" outlineLevel="1">
      <c r="A284" s="268" t="s">
        <v>792</v>
      </c>
      <c r="C284" s="306"/>
      <c r="E284" s="280"/>
      <c r="F284" s="280"/>
    </row>
    <row r="285" spans="1:6" ht="15" outlineLevel="1">
      <c r="A285" s="268" t="s">
        <v>793</v>
      </c>
      <c r="C285" s="306"/>
      <c r="E285" s="280"/>
      <c r="F285" s="280"/>
    </row>
    <row r="286" spans="1:7" ht="18.75">
      <c r="A286" s="314"/>
      <c r="B286" s="315" t="s">
        <v>1950</v>
      </c>
      <c r="C286" s="314"/>
      <c r="D286" s="314"/>
      <c r="E286" s="314"/>
      <c r="F286" s="316"/>
      <c r="G286" s="316"/>
    </row>
    <row r="287" spans="1:7" ht="15" customHeight="1">
      <c r="A287" s="296"/>
      <c r="B287" s="297" t="s">
        <v>794</v>
      </c>
      <c r="C287" s="296" t="s">
        <v>665</v>
      </c>
      <c r="D287" s="296" t="s">
        <v>666</v>
      </c>
      <c r="E287" s="296"/>
      <c r="F287" s="296" t="s">
        <v>486</v>
      </c>
      <c r="G287" s="296" t="s">
        <v>667</v>
      </c>
    </row>
    <row r="288" spans="1:7" ht="15">
      <c r="A288" s="268" t="s">
        <v>795</v>
      </c>
      <c r="B288" s="268" t="s">
        <v>669</v>
      </c>
      <c r="D288" s="317"/>
      <c r="E288" s="317"/>
      <c r="F288" s="318"/>
      <c r="G288" s="318"/>
    </row>
    <row r="289" spans="1:7" ht="15">
      <c r="A289" s="317"/>
      <c r="D289" s="317"/>
      <c r="E289" s="317"/>
      <c r="F289" s="318"/>
      <c r="G289" s="318"/>
    </row>
    <row r="290" spans="2:7" ht="15">
      <c r="B290" s="268" t="s">
        <v>670</v>
      </c>
      <c r="D290" s="317"/>
      <c r="E290" s="317"/>
      <c r="F290" s="318"/>
      <c r="G290" s="318"/>
    </row>
    <row r="291" spans="1:7" ht="15">
      <c r="A291" s="268" t="s">
        <v>796</v>
      </c>
      <c r="B291" s="309" t="s">
        <v>604</v>
      </c>
      <c r="E291" s="317"/>
      <c r="F291" s="248">
        <f aca="true" t="shared" si="11" ref="F291:F314">IF($C$315=0,"",IF(C291="[for completion]","",C291/$C$315))</f>
      </c>
      <c r="G291" s="248">
        <f aca="true" t="shared" si="12" ref="G291:G314">IF($D$315=0,"",IF(D291="[for completion]","",D291/$D$315))</f>
      </c>
    </row>
    <row r="292" spans="1:7" ht="15">
      <c r="A292" s="268" t="s">
        <v>797</v>
      </c>
      <c r="B292" s="309" t="s">
        <v>604</v>
      </c>
      <c r="E292" s="317"/>
      <c r="F292" s="248">
        <f t="shared" si="11"/>
      </c>
      <c r="G292" s="248">
        <f t="shared" si="12"/>
      </c>
    </row>
    <row r="293" spans="1:7" ht="15">
      <c r="A293" s="268" t="s">
        <v>798</v>
      </c>
      <c r="B293" s="309" t="s">
        <v>604</v>
      </c>
      <c r="E293" s="317"/>
      <c r="F293" s="248">
        <f t="shared" si="11"/>
      </c>
      <c r="G293" s="248">
        <f t="shared" si="12"/>
      </c>
    </row>
    <row r="294" spans="1:7" ht="15">
      <c r="A294" s="268" t="s">
        <v>799</v>
      </c>
      <c r="B294" s="309" t="s">
        <v>604</v>
      </c>
      <c r="E294" s="317"/>
      <c r="F294" s="248">
        <f t="shared" si="11"/>
      </c>
      <c r="G294" s="248">
        <f t="shared" si="12"/>
      </c>
    </row>
    <row r="295" spans="1:7" ht="15">
      <c r="A295" s="268" t="s">
        <v>800</v>
      </c>
      <c r="B295" s="309" t="s">
        <v>604</v>
      </c>
      <c r="E295" s="317"/>
      <c r="F295" s="248">
        <f t="shared" si="11"/>
      </c>
      <c r="G295" s="248">
        <f t="shared" si="12"/>
      </c>
    </row>
    <row r="296" spans="1:7" ht="15">
      <c r="A296" s="268" t="s">
        <v>801</v>
      </c>
      <c r="B296" s="309" t="s">
        <v>604</v>
      </c>
      <c r="E296" s="317"/>
      <c r="F296" s="248">
        <f t="shared" si="11"/>
      </c>
      <c r="G296" s="248">
        <f t="shared" si="12"/>
      </c>
    </row>
    <row r="297" spans="1:7" ht="15">
      <c r="A297" s="268" t="s">
        <v>802</v>
      </c>
      <c r="B297" s="309" t="s">
        <v>604</v>
      </c>
      <c r="E297" s="317"/>
      <c r="F297" s="248">
        <f t="shared" si="11"/>
      </c>
      <c r="G297" s="248">
        <f t="shared" si="12"/>
      </c>
    </row>
    <row r="298" spans="1:7" ht="15">
      <c r="A298" s="268" t="s">
        <v>803</v>
      </c>
      <c r="B298" s="309" t="s">
        <v>604</v>
      </c>
      <c r="E298" s="317"/>
      <c r="F298" s="248">
        <f t="shared" si="11"/>
      </c>
      <c r="G298" s="248">
        <f t="shared" si="12"/>
      </c>
    </row>
    <row r="299" spans="1:7" ht="15">
      <c r="A299" s="268" t="s">
        <v>804</v>
      </c>
      <c r="B299" s="309" t="s">
        <v>604</v>
      </c>
      <c r="E299" s="317"/>
      <c r="F299" s="248">
        <f t="shared" si="11"/>
      </c>
      <c r="G299" s="248">
        <f t="shared" si="12"/>
      </c>
    </row>
    <row r="300" spans="1:7" ht="15">
      <c r="A300" s="268" t="s">
        <v>805</v>
      </c>
      <c r="B300" s="309" t="s">
        <v>604</v>
      </c>
      <c r="E300" s="309"/>
      <c r="F300" s="248">
        <f t="shared" si="11"/>
      </c>
      <c r="G300" s="248">
        <f t="shared" si="12"/>
      </c>
    </row>
    <row r="301" spans="1:7" ht="15">
      <c r="A301" s="268" t="s">
        <v>806</v>
      </c>
      <c r="B301" s="309" t="s">
        <v>604</v>
      </c>
      <c r="E301" s="309"/>
      <c r="F301" s="248">
        <f t="shared" si="11"/>
      </c>
      <c r="G301" s="248">
        <f t="shared" si="12"/>
      </c>
    </row>
    <row r="302" spans="1:7" ht="15">
      <c r="A302" s="268" t="s">
        <v>807</v>
      </c>
      <c r="B302" s="309" t="s">
        <v>604</v>
      </c>
      <c r="E302" s="309"/>
      <c r="F302" s="248">
        <f t="shared" si="11"/>
      </c>
      <c r="G302" s="248">
        <f t="shared" si="12"/>
      </c>
    </row>
    <row r="303" spans="1:7" ht="15">
      <c r="A303" s="268" t="s">
        <v>808</v>
      </c>
      <c r="B303" s="309" t="s">
        <v>604</v>
      </c>
      <c r="E303" s="309"/>
      <c r="F303" s="248">
        <f t="shared" si="11"/>
      </c>
      <c r="G303" s="248">
        <f t="shared" si="12"/>
      </c>
    </row>
    <row r="304" spans="1:7" ht="15">
      <c r="A304" s="268" t="s">
        <v>809</v>
      </c>
      <c r="B304" s="309" t="s">
        <v>604</v>
      </c>
      <c r="E304" s="309"/>
      <c r="F304" s="248">
        <f t="shared" si="11"/>
      </c>
      <c r="G304" s="248">
        <f t="shared" si="12"/>
      </c>
    </row>
    <row r="305" spans="1:7" ht="15">
      <c r="A305" s="268" t="s">
        <v>810</v>
      </c>
      <c r="B305" s="309" t="s">
        <v>604</v>
      </c>
      <c r="E305" s="309"/>
      <c r="F305" s="248">
        <f t="shared" si="11"/>
      </c>
      <c r="G305" s="248">
        <f t="shared" si="12"/>
      </c>
    </row>
    <row r="306" spans="1:7" ht="15">
      <c r="A306" s="268" t="s">
        <v>811</v>
      </c>
      <c r="B306" s="309" t="s">
        <v>604</v>
      </c>
      <c r="F306" s="248">
        <f t="shared" si="11"/>
      </c>
      <c r="G306" s="248">
        <f t="shared" si="12"/>
      </c>
    </row>
    <row r="307" spans="1:7" ht="15">
      <c r="A307" s="268" t="s">
        <v>812</v>
      </c>
      <c r="B307" s="309" t="s">
        <v>604</v>
      </c>
      <c r="E307" s="300"/>
      <c r="F307" s="248">
        <f t="shared" si="11"/>
      </c>
      <c r="G307" s="248">
        <f t="shared" si="12"/>
      </c>
    </row>
    <row r="308" spans="1:7" ht="15">
      <c r="A308" s="268" t="s">
        <v>813</v>
      </c>
      <c r="B308" s="309" t="s">
        <v>604</v>
      </c>
      <c r="E308" s="300"/>
      <c r="F308" s="248">
        <f t="shared" si="11"/>
      </c>
      <c r="G308" s="248">
        <f t="shared" si="12"/>
      </c>
    </row>
    <row r="309" spans="1:7" ht="15">
      <c r="A309" s="268" t="s">
        <v>814</v>
      </c>
      <c r="B309" s="309" t="s">
        <v>604</v>
      </c>
      <c r="E309" s="300"/>
      <c r="F309" s="248">
        <f t="shared" si="11"/>
      </c>
      <c r="G309" s="248">
        <f t="shared" si="12"/>
      </c>
    </row>
    <row r="310" spans="1:7" ht="15">
      <c r="A310" s="268" t="s">
        <v>815</v>
      </c>
      <c r="B310" s="309" t="s">
        <v>604</v>
      </c>
      <c r="E310" s="300"/>
      <c r="F310" s="248">
        <f t="shared" si="11"/>
      </c>
      <c r="G310" s="248">
        <f t="shared" si="12"/>
      </c>
    </row>
    <row r="311" spans="1:7" ht="15">
      <c r="A311" s="268" t="s">
        <v>1951</v>
      </c>
      <c r="B311" s="309" t="s">
        <v>604</v>
      </c>
      <c r="E311" s="300"/>
      <c r="F311" s="248">
        <f t="shared" si="11"/>
      </c>
      <c r="G311" s="248">
        <f t="shared" si="12"/>
      </c>
    </row>
    <row r="312" spans="1:7" ht="15">
      <c r="A312" s="268" t="s">
        <v>816</v>
      </c>
      <c r="B312" s="309" t="s">
        <v>604</v>
      </c>
      <c r="E312" s="300"/>
      <c r="F312" s="248">
        <f t="shared" si="11"/>
      </c>
      <c r="G312" s="248">
        <f t="shared" si="12"/>
      </c>
    </row>
    <row r="313" spans="1:7" ht="15">
      <c r="A313" s="268" t="s">
        <v>817</v>
      </c>
      <c r="B313" s="309" t="s">
        <v>604</v>
      </c>
      <c r="E313" s="300"/>
      <c r="F313" s="248">
        <f t="shared" si="11"/>
      </c>
      <c r="G313" s="248">
        <f t="shared" si="12"/>
      </c>
    </row>
    <row r="314" spans="1:7" ht="15">
      <c r="A314" s="268" t="s">
        <v>818</v>
      </c>
      <c r="B314" s="309" t="s">
        <v>604</v>
      </c>
      <c r="E314" s="300"/>
      <c r="F314" s="248">
        <f t="shared" si="11"/>
      </c>
      <c r="G314" s="248">
        <f t="shared" si="12"/>
      </c>
    </row>
    <row r="315" spans="1:7" ht="15">
      <c r="A315" s="268" t="s">
        <v>819</v>
      </c>
      <c r="B315" s="320" t="s">
        <v>64</v>
      </c>
      <c r="C315" s="309">
        <f>SUM(C291:C314)</f>
        <v>0</v>
      </c>
      <c r="D315" s="309">
        <f>SUM(D291:D314)</f>
        <v>0</v>
      </c>
      <c r="E315" s="300"/>
      <c r="F315" s="322">
        <f>SUM(F291:F314)</f>
        <v>0</v>
      </c>
      <c r="G315" s="322">
        <f>SUM(G291:G314)</f>
        <v>0</v>
      </c>
    </row>
    <row r="316" spans="1:7" ht="15" customHeight="1">
      <c r="A316" s="296"/>
      <c r="B316" s="297" t="s">
        <v>1952</v>
      </c>
      <c r="C316" s="296" t="s">
        <v>665</v>
      </c>
      <c r="D316" s="296" t="s">
        <v>666</v>
      </c>
      <c r="E316" s="296"/>
      <c r="F316" s="296" t="s">
        <v>486</v>
      </c>
      <c r="G316" s="296" t="s">
        <v>667</v>
      </c>
    </row>
    <row r="317" spans="1:7" ht="15">
      <c r="A317" s="268" t="s">
        <v>820</v>
      </c>
      <c r="B317" s="268" t="s">
        <v>703</v>
      </c>
      <c r="C317" s="306"/>
      <c r="G317" s="268"/>
    </row>
    <row r="318" ht="15">
      <c r="G318" s="268"/>
    </row>
    <row r="319" spans="2:7" ht="15">
      <c r="B319" s="309" t="s">
        <v>704</v>
      </c>
      <c r="G319" s="268"/>
    </row>
    <row r="320" spans="1:7" ht="15">
      <c r="A320" s="268" t="s">
        <v>821</v>
      </c>
      <c r="B320" s="268" t="s">
        <v>706</v>
      </c>
      <c r="F320" s="248">
        <f>IF($C$328=0,"",IF(C320="[for completion]","",C320/$C$328))</f>
      </c>
      <c r="G320" s="248">
        <f>IF($D$328=0,"",IF(D320="[for completion]","",D320/$D$328))</f>
      </c>
    </row>
    <row r="321" spans="1:7" ht="15">
      <c r="A321" s="268" t="s">
        <v>822</v>
      </c>
      <c r="B321" s="268" t="s">
        <v>708</v>
      </c>
      <c r="F321" s="248">
        <f aca="true" t="shared" si="13" ref="F321:F334">IF($C$328=0,"",IF(C321="[for completion]","",C321/$C$328))</f>
      </c>
      <c r="G321" s="248">
        <f aca="true" t="shared" si="14" ref="G321:G334">IF($D$328=0,"",IF(D321="[for completion]","",D321/$D$328))</f>
      </c>
    </row>
    <row r="322" spans="1:7" ht="15">
      <c r="A322" s="268" t="s">
        <v>823</v>
      </c>
      <c r="B322" s="268" t="s">
        <v>710</v>
      </c>
      <c r="F322" s="248">
        <f t="shared" si="13"/>
      </c>
      <c r="G322" s="248">
        <f t="shared" si="14"/>
      </c>
    </row>
    <row r="323" spans="1:7" ht="15">
      <c r="A323" s="268" t="s">
        <v>824</v>
      </c>
      <c r="B323" s="268" t="s">
        <v>712</v>
      </c>
      <c r="F323" s="248">
        <f t="shared" si="13"/>
      </c>
      <c r="G323" s="248">
        <f t="shared" si="14"/>
      </c>
    </row>
    <row r="324" spans="1:7" ht="15">
      <c r="A324" s="268" t="s">
        <v>825</v>
      </c>
      <c r="B324" s="268" t="s">
        <v>714</v>
      </c>
      <c r="F324" s="248">
        <f t="shared" si="13"/>
      </c>
      <c r="G324" s="248">
        <f t="shared" si="14"/>
      </c>
    </row>
    <row r="325" spans="1:7" ht="15">
      <c r="A325" s="268" t="s">
        <v>826</v>
      </c>
      <c r="B325" s="268" t="s">
        <v>716</v>
      </c>
      <c r="F325" s="248">
        <f t="shared" si="13"/>
      </c>
      <c r="G325" s="248">
        <f t="shared" si="14"/>
      </c>
    </row>
    <row r="326" spans="1:7" ht="15">
      <c r="A326" s="268" t="s">
        <v>827</v>
      </c>
      <c r="B326" s="268" t="s">
        <v>718</v>
      </c>
      <c r="F326" s="248">
        <f t="shared" si="13"/>
      </c>
      <c r="G326" s="248">
        <f t="shared" si="14"/>
      </c>
    </row>
    <row r="327" spans="1:7" ht="15">
      <c r="A327" s="268" t="s">
        <v>828</v>
      </c>
      <c r="B327" s="268" t="s">
        <v>720</v>
      </c>
      <c r="F327" s="248">
        <f t="shared" si="13"/>
      </c>
      <c r="G327" s="248">
        <f t="shared" si="14"/>
      </c>
    </row>
    <row r="328" spans="1:7" ht="15">
      <c r="A328" s="268" t="s">
        <v>829</v>
      </c>
      <c r="B328" s="320" t="s">
        <v>64</v>
      </c>
      <c r="C328" s="268">
        <f>SUM(C320:C327)</f>
        <v>0</v>
      </c>
      <c r="D328" s="268">
        <f>SUM(D320:D327)</f>
        <v>0</v>
      </c>
      <c r="F328" s="300">
        <f>SUM(F320:F327)</f>
        <v>0</v>
      </c>
      <c r="G328" s="300">
        <f>SUM(G320:G327)</f>
        <v>0</v>
      </c>
    </row>
    <row r="329" spans="1:7" ht="15" outlineLevel="1">
      <c r="A329" s="268" t="s">
        <v>830</v>
      </c>
      <c r="B329" s="301" t="s">
        <v>723</v>
      </c>
      <c r="F329" s="248">
        <f t="shared" si="13"/>
      </c>
      <c r="G329" s="248">
        <f t="shared" si="14"/>
      </c>
    </row>
    <row r="330" spans="1:7" ht="15" outlineLevel="1">
      <c r="A330" s="268" t="s">
        <v>831</v>
      </c>
      <c r="B330" s="301" t="s">
        <v>725</v>
      </c>
      <c r="F330" s="248">
        <f t="shared" si="13"/>
      </c>
      <c r="G330" s="248">
        <f t="shared" si="14"/>
      </c>
    </row>
    <row r="331" spans="1:7" ht="15" outlineLevel="1">
      <c r="A331" s="268" t="s">
        <v>832</v>
      </c>
      <c r="B331" s="301" t="s">
        <v>727</v>
      </c>
      <c r="F331" s="248">
        <f t="shared" si="13"/>
      </c>
      <c r="G331" s="248">
        <f t="shared" si="14"/>
      </c>
    </row>
    <row r="332" spans="1:7" ht="15" outlineLevel="1">
      <c r="A332" s="268" t="s">
        <v>833</v>
      </c>
      <c r="B332" s="301" t="s">
        <v>729</v>
      </c>
      <c r="F332" s="248">
        <f t="shared" si="13"/>
      </c>
      <c r="G332" s="248">
        <f t="shared" si="14"/>
      </c>
    </row>
    <row r="333" spans="1:7" ht="15" outlineLevel="1">
      <c r="A333" s="268" t="s">
        <v>834</v>
      </c>
      <c r="B333" s="301" t="s">
        <v>731</v>
      </c>
      <c r="F333" s="248">
        <f t="shared" si="13"/>
      </c>
      <c r="G333" s="248">
        <f t="shared" si="14"/>
      </c>
    </row>
    <row r="334" spans="1:7" ht="15" outlineLevel="1">
      <c r="A334" s="268" t="s">
        <v>835</v>
      </c>
      <c r="B334" s="301" t="s">
        <v>733</v>
      </c>
      <c r="F334" s="248">
        <f t="shared" si="13"/>
      </c>
      <c r="G334" s="248">
        <f t="shared" si="14"/>
      </c>
    </row>
    <row r="335" spans="1:7" ht="15" outlineLevel="1">
      <c r="A335" s="268" t="s">
        <v>836</v>
      </c>
      <c r="B335" s="301"/>
      <c r="F335" s="248"/>
      <c r="G335" s="248"/>
    </row>
    <row r="336" spans="1:7" ht="15" outlineLevel="1">
      <c r="A336" s="268" t="s">
        <v>837</v>
      </c>
      <c r="B336" s="301"/>
      <c r="F336" s="248"/>
      <c r="G336" s="248"/>
    </row>
    <row r="337" spans="1:7" ht="15" outlineLevel="1">
      <c r="A337" s="268" t="s">
        <v>838</v>
      </c>
      <c r="B337" s="301"/>
      <c r="F337" s="300"/>
      <c r="G337" s="300"/>
    </row>
    <row r="338" spans="1:7" ht="15" customHeight="1">
      <c r="A338" s="296"/>
      <c r="B338" s="297" t="s">
        <v>1953</v>
      </c>
      <c r="C338" s="296" t="s">
        <v>665</v>
      </c>
      <c r="D338" s="296" t="s">
        <v>666</v>
      </c>
      <c r="E338" s="296"/>
      <c r="F338" s="296" t="s">
        <v>486</v>
      </c>
      <c r="G338" s="296" t="s">
        <v>667</v>
      </c>
    </row>
    <row r="339" spans="1:7" ht="15">
      <c r="A339" s="268" t="s">
        <v>1954</v>
      </c>
      <c r="B339" s="268" t="s">
        <v>703</v>
      </c>
      <c r="C339" s="306" t="s">
        <v>1887</v>
      </c>
      <c r="G339" s="268"/>
    </row>
    <row r="340" ht="15">
      <c r="G340" s="268"/>
    </row>
    <row r="341" spans="2:7" ht="15">
      <c r="B341" s="309" t="s">
        <v>704</v>
      </c>
      <c r="G341" s="268"/>
    </row>
    <row r="342" spans="1:7" ht="15">
      <c r="A342" s="268" t="s">
        <v>1955</v>
      </c>
      <c r="B342" s="268" t="s">
        <v>706</v>
      </c>
      <c r="F342" s="248">
        <f>IF($C$350=0,"",IF(C342="[Mark as ND1 if not relevant]","",C342/$C$350))</f>
      </c>
      <c r="G342" s="248">
        <f>IF($D$350=0,"",IF(D342="[Mark as ND1 if not relevant]","",D342/$D$350))</f>
      </c>
    </row>
    <row r="343" spans="1:7" ht="15">
      <c r="A343" s="268" t="s">
        <v>1956</v>
      </c>
      <c r="B343" s="268" t="s">
        <v>708</v>
      </c>
      <c r="F343" s="248">
        <f aca="true" t="shared" si="15" ref="F343:F349">IF($C$350=0,"",IF(C343="[Mark as ND1 if not relevant]","",C343/$C$350))</f>
      </c>
      <c r="G343" s="248">
        <f aca="true" t="shared" si="16" ref="G343:G349">IF($D$350=0,"",IF(D343="[Mark as ND1 if not relevant]","",D343/$D$350))</f>
      </c>
    </row>
    <row r="344" spans="1:7" ht="15">
      <c r="A344" s="268" t="s">
        <v>1957</v>
      </c>
      <c r="B344" s="268" t="s">
        <v>710</v>
      </c>
      <c r="F344" s="248">
        <f t="shared" si="15"/>
      </c>
      <c r="G344" s="248">
        <f t="shared" si="16"/>
      </c>
    </row>
    <row r="345" spans="1:7" ht="15">
      <c r="A345" s="268" t="s">
        <v>1958</v>
      </c>
      <c r="B345" s="268" t="s">
        <v>712</v>
      </c>
      <c r="F345" s="248">
        <f t="shared" si="15"/>
      </c>
      <c r="G345" s="248">
        <f t="shared" si="16"/>
      </c>
    </row>
    <row r="346" spans="1:7" ht="15">
      <c r="A346" s="268" t="s">
        <v>1959</v>
      </c>
      <c r="B346" s="268" t="s">
        <v>714</v>
      </c>
      <c r="F346" s="248">
        <f t="shared" si="15"/>
      </c>
      <c r="G346" s="248">
        <f t="shared" si="16"/>
      </c>
    </row>
    <row r="347" spans="1:7" ht="15">
      <c r="A347" s="268" t="s">
        <v>1960</v>
      </c>
      <c r="B347" s="268" t="s">
        <v>716</v>
      </c>
      <c r="F347" s="248">
        <f t="shared" si="15"/>
      </c>
      <c r="G347" s="248">
        <f t="shared" si="16"/>
      </c>
    </row>
    <row r="348" spans="1:7" ht="15">
      <c r="A348" s="268" t="s">
        <v>1961</v>
      </c>
      <c r="B348" s="268" t="s">
        <v>718</v>
      </c>
      <c r="F348" s="248">
        <f t="shared" si="15"/>
      </c>
      <c r="G348" s="248">
        <f t="shared" si="16"/>
      </c>
    </row>
    <row r="349" spans="1:7" ht="15">
      <c r="A349" s="268" t="s">
        <v>1962</v>
      </c>
      <c r="B349" s="268" t="s">
        <v>720</v>
      </c>
      <c r="F349" s="248">
        <f t="shared" si="15"/>
      </c>
      <c r="G349" s="248">
        <f t="shared" si="16"/>
      </c>
    </row>
    <row r="350" spans="1:7" ht="15">
      <c r="A350" s="268" t="s">
        <v>1963</v>
      </c>
      <c r="B350" s="320" t="s">
        <v>64</v>
      </c>
      <c r="C350" s="268">
        <f>SUM(C342:C349)</f>
        <v>0</v>
      </c>
      <c r="D350" s="268">
        <f>SUM(D342:D349)</f>
        <v>0</v>
      </c>
      <c r="F350" s="300">
        <f>SUM(F342:F349)</f>
        <v>0</v>
      </c>
      <c r="G350" s="300">
        <f>SUM(G342:G349)</f>
        <v>0</v>
      </c>
    </row>
    <row r="351" spans="1:7" ht="15" outlineLevel="1">
      <c r="A351" s="268" t="s">
        <v>1964</v>
      </c>
      <c r="B351" s="301" t="s">
        <v>723</v>
      </c>
      <c r="F351" s="248">
        <f aca="true" t="shared" si="17" ref="F351:F356">IF($C$350=0,"",IF(C351="[for completion]","",C351/$C$350))</f>
      </c>
      <c r="G351" s="248">
        <f aca="true" t="shared" si="18" ref="G351:G356">IF($D$350=0,"",IF(D351="[for completion]","",D351/$D$350))</f>
      </c>
    </row>
    <row r="352" spans="1:7" ht="15" outlineLevel="1">
      <c r="A352" s="268" t="s">
        <v>1965</v>
      </c>
      <c r="B352" s="301" t="s">
        <v>725</v>
      </c>
      <c r="F352" s="248">
        <f t="shared" si="17"/>
      </c>
      <c r="G352" s="248">
        <f t="shared" si="18"/>
      </c>
    </row>
    <row r="353" spans="1:7" ht="15" outlineLevel="1">
      <c r="A353" s="268" t="s">
        <v>1966</v>
      </c>
      <c r="B353" s="301" t="s">
        <v>727</v>
      </c>
      <c r="F353" s="248">
        <f t="shared" si="17"/>
      </c>
      <c r="G353" s="248">
        <f t="shared" si="18"/>
      </c>
    </row>
    <row r="354" spans="1:7" ht="15" outlineLevel="1">
      <c r="A354" s="268" t="s">
        <v>1967</v>
      </c>
      <c r="B354" s="301" t="s">
        <v>729</v>
      </c>
      <c r="F354" s="248">
        <f t="shared" si="17"/>
      </c>
      <c r="G354" s="248">
        <f t="shared" si="18"/>
      </c>
    </row>
    <row r="355" spans="1:7" ht="15" outlineLevel="1">
      <c r="A355" s="268" t="s">
        <v>1968</v>
      </c>
      <c r="B355" s="301" t="s">
        <v>731</v>
      </c>
      <c r="F355" s="248">
        <f t="shared" si="17"/>
      </c>
      <c r="G355" s="248">
        <f t="shared" si="18"/>
      </c>
    </row>
    <row r="356" spans="1:7" ht="15" outlineLevel="1">
      <c r="A356" s="268" t="s">
        <v>1969</v>
      </c>
      <c r="B356" s="301" t="s">
        <v>733</v>
      </c>
      <c r="F356" s="248">
        <f t="shared" si="17"/>
      </c>
      <c r="G356" s="248">
        <f t="shared" si="18"/>
      </c>
    </row>
    <row r="357" spans="1:7" ht="15" outlineLevel="1">
      <c r="A357" s="268" t="s">
        <v>1970</v>
      </c>
      <c r="B357" s="301"/>
      <c r="F357" s="248"/>
      <c r="G357" s="248"/>
    </row>
    <row r="358" spans="1:7" ht="15" outlineLevel="1">
      <c r="A358" s="268" t="s">
        <v>1971</v>
      </c>
      <c r="B358" s="301"/>
      <c r="F358" s="248"/>
      <c r="G358" s="248"/>
    </row>
    <row r="359" spans="1:7" ht="15" outlineLevel="1">
      <c r="A359" s="268" t="s">
        <v>1972</v>
      </c>
      <c r="B359" s="301"/>
      <c r="F359" s="248"/>
      <c r="G359" s="300"/>
    </row>
    <row r="360" spans="1:7" ht="15" customHeight="1">
      <c r="A360" s="296"/>
      <c r="B360" s="297" t="s">
        <v>839</v>
      </c>
      <c r="C360" s="296" t="s">
        <v>840</v>
      </c>
      <c r="D360" s="296"/>
      <c r="E360" s="296"/>
      <c r="F360" s="296"/>
      <c r="G360" s="298"/>
    </row>
    <row r="361" spans="1:7" ht="15">
      <c r="A361" s="268" t="s">
        <v>841</v>
      </c>
      <c r="B361" s="309" t="s">
        <v>842</v>
      </c>
      <c r="C361" s="306"/>
      <c r="G361" s="268"/>
    </row>
    <row r="362" spans="1:7" ht="15">
      <c r="A362" s="268" t="s">
        <v>843</v>
      </c>
      <c r="B362" s="309" t="s">
        <v>844</v>
      </c>
      <c r="C362" s="306"/>
      <c r="G362" s="268"/>
    </row>
    <row r="363" spans="1:7" ht="15">
      <c r="A363" s="268" t="s">
        <v>845</v>
      </c>
      <c r="B363" s="309" t="s">
        <v>846</v>
      </c>
      <c r="C363" s="306"/>
      <c r="G363" s="268"/>
    </row>
    <row r="364" spans="1:7" ht="15">
      <c r="A364" s="268" t="s">
        <v>847</v>
      </c>
      <c r="B364" s="309" t="s">
        <v>848</v>
      </c>
      <c r="C364" s="306"/>
      <c r="G364" s="268"/>
    </row>
    <row r="365" spans="1:7" ht="15">
      <c r="A365" s="268" t="s">
        <v>849</v>
      </c>
      <c r="B365" s="309" t="s">
        <v>850</v>
      </c>
      <c r="C365" s="306"/>
      <c r="G365" s="268"/>
    </row>
    <row r="366" spans="1:7" ht="15">
      <c r="A366" s="268" t="s">
        <v>851</v>
      </c>
      <c r="B366" s="309" t="s">
        <v>852</v>
      </c>
      <c r="C366" s="306"/>
      <c r="G366" s="268"/>
    </row>
    <row r="367" spans="1:7" ht="15">
      <c r="A367" s="268" t="s">
        <v>853</v>
      </c>
      <c r="B367" s="309" t="s">
        <v>854</v>
      </c>
      <c r="C367" s="306"/>
      <c r="G367" s="268"/>
    </row>
    <row r="368" spans="1:7" ht="15">
      <c r="A368" s="268" t="s">
        <v>855</v>
      </c>
      <c r="B368" s="309" t="s">
        <v>856</v>
      </c>
      <c r="C368" s="306"/>
      <c r="G368" s="268"/>
    </row>
    <row r="369" spans="1:7" ht="15">
      <c r="A369" s="268" t="s">
        <v>857</v>
      </c>
      <c r="B369" s="309" t="s">
        <v>858</v>
      </c>
      <c r="C369" s="306"/>
      <c r="G369" s="268"/>
    </row>
    <row r="370" spans="1:7" ht="15">
      <c r="A370" s="268" t="s">
        <v>859</v>
      </c>
      <c r="B370" s="309" t="s">
        <v>62</v>
      </c>
      <c r="C370" s="306"/>
      <c r="G370" s="268"/>
    </row>
    <row r="371" spans="1:7" ht="15" outlineLevel="1">
      <c r="A371" s="268" t="s">
        <v>860</v>
      </c>
      <c r="B371" s="301" t="s">
        <v>861</v>
      </c>
      <c r="C371" s="306"/>
      <c r="G371" s="268"/>
    </row>
    <row r="372" spans="1:7" ht="15" outlineLevel="1">
      <c r="A372" s="268" t="s">
        <v>862</v>
      </c>
      <c r="B372" s="301" t="s">
        <v>166</v>
      </c>
      <c r="C372" s="306"/>
      <c r="G372" s="268"/>
    </row>
    <row r="373" spans="1:7" ht="15" outlineLevel="1">
      <c r="A373" s="268" t="s">
        <v>863</v>
      </c>
      <c r="B373" s="301" t="s">
        <v>166</v>
      </c>
      <c r="C373" s="306"/>
      <c r="G373" s="268"/>
    </row>
    <row r="374" spans="1:7" ht="15" outlineLevel="1">
      <c r="A374" s="268" t="s">
        <v>864</v>
      </c>
      <c r="B374" s="301" t="s">
        <v>166</v>
      </c>
      <c r="C374" s="306"/>
      <c r="G374" s="268"/>
    </row>
    <row r="375" spans="1:7" ht="15" outlineLevel="1">
      <c r="A375" s="268" t="s">
        <v>865</v>
      </c>
      <c r="B375" s="301" t="s">
        <v>166</v>
      </c>
      <c r="C375" s="306"/>
      <c r="G375" s="268"/>
    </row>
    <row r="376" spans="1:7" ht="15" outlineLevel="1">
      <c r="A376" s="268" t="s">
        <v>866</v>
      </c>
      <c r="B376" s="301" t="s">
        <v>166</v>
      </c>
      <c r="C376" s="306"/>
      <c r="G376" s="268"/>
    </row>
    <row r="377" spans="1:7" ht="15" outlineLevel="1">
      <c r="A377" s="268" t="s">
        <v>867</v>
      </c>
      <c r="B377" s="301" t="s">
        <v>166</v>
      </c>
      <c r="C377" s="306"/>
      <c r="G377" s="268"/>
    </row>
    <row r="378" spans="1:7" ht="15" outlineLevel="1">
      <c r="A378" s="268" t="s">
        <v>868</v>
      </c>
      <c r="B378" s="301" t="s">
        <v>166</v>
      </c>
      <c r="C378" s="306"/>
      <c r="G378" s="268"/>
    </row>
    <row r="379" spans="1:7" ht="15" outlineLevel="1">
      <c r="A379" s="268" t="s">
        <v>869</v>
      </c>
      <c r="B379" s="301" t="s">
        <v>166</v>
      </c>
      <c r="C379" s="306"/>
      <c r="G379" s="268"/>
    </row>
    <row r="380" spans="1:7" ht="15" outlineLevel="1">
      <c r="A380" s="268" t="s">
        <v>870</v>
      </c>
      <c r="B380" s="301" t="s">
        <v>166</v>
      </c>
      <c r="C380" s="306"/>
      <c r="G380" s="268"/>
    </row>
    <row r="381" spans="1:7" ht="15" outlineLevel="1">
      <c r="A381" s="268" t="s">
        <v>871</v>
      </c>
      <c r="B381" s="301" t="s">
        <v>166</v>
      </c>
      <c r="C381" s="306"/>
      <c r="G381" s="268"/>
    </row>
    <row r="382" spans="1:3" ht="15" outlineLevel="1">
      <c r="A382" s="268" t="s">
        <v>872</v>
      </c>
      <c r="B382" s="301" t="s">
        <v>166</v>
      </c>
      <c r="C382" s="306"/>
    </row>
    <row r="383" spans="1:3" ht="15" outlineLevel="1">
      <c r="A383" s="268" t="s">
        <v>873</v>
      </c>
      <c r="B383" s="301" t="s">
        <v>166</v>
      </c>
      <c r="C383" s="306"/>
    </row>
    <row r="384" spans="1:3" ht="15" outlineLevel="1">
      <c r="A384" s="268" t="s">
        <v>874</v>
      </c>
      <c r="B384" s="301" t="s">
        <v>166</v>
      </c>
      <c r="C384" s="306"/>
    </row>
    <row r="385" spans="1:3" ht="15" outlineLevel="1">
      <c r="A385" s="268" t="s">
        <v>875</v>
      </c>
      <c r="B385" s="301" t="s">
        <v>166</v>
      </c>
      <c r="C385" s="306"/>
    </row>
    <row r="386" spans="1:3" ht="15" outlineLevel="1">
      <c r="A386" s="268" t="s">
        <v>876</v>
      </c>
      <c r="B386" s="301" t="s">
        <v>166</v>
      </c>
      <c r="C386" s="306"/>
    </row>
    <row r="387" spans="1:3" ht="15" outlineLevel="1">
      <c r="A387" s="268" t="s">
        <v>877</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5" manualBreakCount="5">
    <brk id="42" max="6" man="1"/>
    <brk id="97" max="6" man="1"/>
    <brk id="168" max="6" man="1"/>
    <brk id="236" max="6" man="1"/>
    <brk id="315"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1973</v>
      </c>
      <c r="B1" s="212"/>
      <c r="C1" s="214" t="s">
        <v>1861</v>
      </c>
      <c r="D1" s="324"/>
      <c r="E1" s="324"/>
      <c r="F1" s="324"/>
      <c r="G1" s="324"/>
      <c r="H1" s="324"/>
      <c r="I1" s="324"/>
      <c r="J1" s="324"/>
      <c r="K1" s="324"/>
      <c r="L1" s="324"/>
      <c r="M1" s="324"/>
    </row>
    <row r="2" spans="2:3" ht="15">
      <c r="B2" s="213"/>
      <c r="C2" s="213"/>
    </row>
    <row r="3" spans="1:3" ht="15">
      <c r="A3" s="326" t="s">
        <v>1974</v>
      </c>
      <c r="B3" s="327"/>
      <c r="C3" s="213"/>
    </row>
    <row r="4" ht="15">
      <c r="C4" s="213"/>
    </row>
    <row r="5" spans="1:3" ht="37.5">
      <c r="A5" s="227" t="s">
        <v>5</v>
      </c>
      <c r="B5" s="227" t="s">
        <v>1975</v>
      </c>
      <c r="C5" s="328" t="s">
        <v>1976</v>
      </c>
    </row>
    <row r="6" spans="1:3" ht="15">
      <c r="A6" s="329" t="s">
        <v>1977</v>
      </c>
      <c r="B6" s="230" t="s">
        <v>1978</v>
      </c>
      <c r="C6" s="268" t="s">
        <v>1979</v>
      </c>
    </row>
    <row r="7" spans="1:3" ht="30">
      <c r="A7" s="329" t="s">
        <v>1980</v>
      </c>
      <c r="B7" s="230" t="s">
        <v>1981</v>
      </c>
      <c r="C7" s="268" t="s">
        <v>1982</v>
      </c>
    </row>
    <row r="8" spans="1:3" ht="15">
      <c r="A8" s="329" t="s">
        <v>1983</v>
      </c>
      <c r="B8" s="230" t="s">
        <v>1984</v>
      </c>
      <c r="C8" s="268" t="s">
        <v>1985</v>
      </c>
    </row>
    <row r="9" spans="1:3" ht="15">
      <c r="A9" s="329" t="s">
        <v>1986</v>
      </c>
      <c r="B9" s="230" t="s">
        <v>1987</v>
      </c>
      <c r="C9" s="268" t="s">
        <v>1988</v>
      </c>
    </row>
    <row r="10" spans="1:3" ht="44.25" customHeight="1">
      <c r="A10" s="329" t="s">
        <v>1989</v>
      </c>
      <c r="B10" s="230" t="s">
        <v>1990</v>
      </c>
      <c r="C10" s="268" t="s">
        <v>1991</v>
      </c>
    </row>
    <row r="11" spans="1:3" ht="54.75" customHeight="1">
      <c r="A11" s="329" t="s">
        <v>1992</v>
      </c>
      <c r="B11" s="230" t="s">
        <v>1993</v>
      </c>
      <c r="C11" s="268" t="s">
        <v>1994</v>
      </c>
    </row>
    <row r="12" spans="1:3" ht="30">
      <c r="A12" s="329" t="s">
        <v>1995</v>
      </c>
      <c r="B12" s="230" t="s">
        <v>1996</v>
      </c>
      <c r="C12" s="268" t="s">
        <v>1997</v>
      </c>
    </row>
    <row r="13" spans="1:3" ht="15">
      <c r="A13" s="329" t="s">
        <v>1998</v>
      </c>
      <c r="B13" s="230" t="s">
        <v>1999</v>
      </c>
      <c r="C13" s="268" t="s">
        <v>2000</v>
      </c>
    </row>
    <row r="14" spans="1:3" ht="30">
      <c r="A14" s="329" t="s">
        <v>2001</v>
      </c>
      <c r="B14" s="230" t="s">
        <v>2002</v>
      </c>
      <c r="C14" s="268" t="s">
        <v>2003</v>
      </c>
    </row>
    <row r="15" spans="1:3" ht="15">
      <c r="A15" s="329" t="s">
        <v>2004</v>
      </c>
      <c r="B15" s="230" t="s">
        <v>2005</v>
      </c>
      <c r="C15" s="268" t="s">
        <v>2006</v>
      </c>
    </row>
    <row r="16" spans="1:3" ht="30">
      <c r="A16" s="329" t="s">
        <v>2007</v>
      </c>
      <c r="B16" s="236" t="s">
        <v>2008</v>
      </c>
      <c r="C16" s="268" t="s">
        <v>2009</v>
      </c>
    </row>
    <row r="17" spans="1:3" ht="30" customHeight="1">
      <c r="A17" s="329" t="s">
        <v>2010</v>
      </c>
      <c r="B17" s="236" t="s">
        <v>2011</v>
      </c>
      <c r="C17" s="268" t="s">
        <v>2012</v>
      </c>
    </row>
    <row r="18" spans="1:3" ht="15">
      <c r="A18" s="329" t="s">
        <v>2013</v>
      </c>
      <c r="B18" s="236" t="s">
        <v>2014</v>
      </c>
      <c r="C18" s="268" t="s">
        <v>2015</v>
      </c>
    </row>
    <row r="19" spans="1:3" ht="15" outlineLevel="1">
      <c r="A19" s="329" t="s">
        <v>2016</v>
      </c>
      <c r="B19" s="232" t="s">
        <v>2017</v>
      </c>
      <c r="C19" s="216"/>
    </row>
    <row r="20" spans="1:3" ht="15" outlineLevel="1">
      <c r="A20" s="329" t="s">
        <v>2018</v>
      </c>
      <c r="B20" s="330"/>
      <c r="C20" s="216"/>
    </row>
    <row r="21" spans="1:3" ht="15" outlineLevel="1">
      <c r="A21" s="329" t="s">
        <v>2019</v>
      </c>
      <c r="B21" s="330"/>
      <c r="C21" s="216"/>
    </row>
    <row r="22" spans="1:3" ht="15" outlineLevel="1">
      <c r="A22" s="329" t="s">
        <v>2020</v>
      </c>
      <c r="B22" s="330"/>
      <c r="C22" s="216"/>
    </row>
    <row r="23" spans="1:3" ht="15" outlineLevel="1">
      <c r="A23" s="329" t="s">
        <v>2021</v>
      </c>
      <c r="B23" s="330"/>
      <c r="C23" s="216"/>
    </row>
    <row r="24" spans="1:3" ht="18.75">
      <c r="A24" s="227"/>
      <c r="B24" s="227" t="s">
        <v>2022</v>
      </c>
      <c r="C24" s="328" t="s">
        <v>2023</v>
      </c>
    </row>
    <row r="25" spans="1:3" ht="15">
      <c r="A25" s="329" t="s">
        <v>2024</v>
      </c>
      <c r="B25" s="236" t="s">
        <v>2025</v>
      </c>
      <c r="C25" s="216" t="s">
        <v>45</v>
      </c>
    </row>
    <row r="26" spans="1:3" ht="15">
      <c r="A26" s="329" t="s">
        <v>2026</v>
      </c>
      <c r="B26" s="236" t="s">
        <v>2027</v>
      </c>
      <c r="C26" s="216" t="s">
        <v>2028</v>
      </c>
    </row>
    <row r="27" spans="1:3" ht="15">
      <c r="A27" s="329" t="s">
        <v>2029</v>
      </c>
      <c r="B27" s="236" t="s">
        <v>2030</v>
      </c>
      <c r="C27" s="216" t="s">
        <v>2031</v>
      </c>
    </row>
    <row r="28" spans="1:3" ht="15" outlineLevel="1">
      <c r="A28" s="329" t="s">
        <v>2032</v>
      </c>
      <c r="B28" s="235"/>
      <c r="C28" s="216"/>
    </row>
    <row r="29" spans="1:3" ht="15" outlineLevel="1">
      <c r="A29" s="329" t="s">
        <v>2033</v>
      </c>
      <c r="B29" s="235"/>
      <c r="C29" s="216"/>
    </row>
    <row r="30" spans="1:3" ht="15" outlineLevel="1">
      <c r="A30" s="329" t="s">
        <v>2034</v>
      </c>
      <c r="B30" s="236"/>
      <c r="C30" s="216"/>
    </row>
    <row r="31" spans="1:3" ht="18.75">
      <c r="A31" s="227"/>
      <c r="B31" s="227" t="s">
        <v>2035</v>
      </c>
      <c r="C31" s="328" t="s">
        <v>1976</v>
      </c>
    </row>
    <row r="32" spans="1:3" ht="15">
      <c r="A32" s="329" t="s">
        <v>2036</v>
      </c>
      <c r="B32" s="230" t="s">
        <v>2037</v>
      </c>
      <c r="C32" s="216"/>
    </row>
    <row r="33" spans="1:2" ht="15">
      <c r="A33" s="329" t="s">
        <v>2038</v>
      </c>
      <c r="B33" s="235"/>
    </row>
    <row r="34" spans="1:2" ht="15">
      <c r="A34" s="329" t="s">
        <v>2039</v>
      </c>
      <c r="B34" s="235"/>
    </row>
    <row r="35" spans="1:2" ht="15">
      <c r="A35" s="329" t="s">
        <v>2040</v>
      </c>
      <c r="B35" s="235"/>
    </row>
    <row r="36" spans="1:2" ht="15">
      <c r="A36" s="329" t="s">
        <v>2041</v>
      </c>
      <c r="B36" s="235"/>
    </row>
    <row r="37" spans="1:2" ht="15">
      <c r="A37" s="329" t="s">
        <v>2042</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40" t="s">
        <v>987</v>
      </c>
      <c r="G2" s="41"/>
      <c r="H2" s="41"/>
      <c r="I2" s="41"/>
      <c r="J2" s="41"/>
      <c r="K2" s="41"/>
      <c r="L2" s="41"/>
      <c r="M2" s="41"/>
      <c r="N2" s="41"/>
      <c r="O2" s="41"/>
    </row>
    <row r="3" spans="2:15" ht="11.25" customHeight="1">
      <c r="B3" s="1"/>
      <c r="C3" s="1"/>
      <c r="D3" s="1"/>
      <c r="E3" s="1"/>
      <c r="F3" s="1"/>
      <c r="G3" s="1"/>
      <c r="H3" s="1"/>
      <c r="I3" s="1"/>
      <c r="J3" s="1"/>
      <c r="K3" s="1"/>
      <c r="L3" s="1"/>
      <c r="M3" s="1"/>
      <c r="N3" s="1"/>
      <c r="O3" s="1"/>
    </row>
    <row r="4" spans="2:15" ht="35.25" customHeight="1">
      <c r="B4" s="42" t="s">
        <v>988</v>
      </c>
      <c r="C4" s="43"/>
      <c r="D4" s="43"/>
      <c r="E4" s="43"/>
      <c r="F4" s="43"/>
      <c r="G4" s="43"/>
      <c r="H4" s="43"/>
      <c r="I4" s="43"/>
      <c r="J4" s="43"/>
      <c r="K4" s="43"/>
      <c r="L4" s="43"/>
      <c r="M4" s="43"/>
      <c r="N4" s="43"/>
      <c r="O4" s="43"/>
    </row>
    <row r="5" spans="2:15" ht="10.5" customHeight="1">
      <c r="B5" s="1"/>
      <c r="C5" s="1"/>
      <c r="D5" s="1"/>
      <c r="E5" s="1"/>
      <c r="F5" s="1"/>
      <c r="G5" s="1"/>
      <c r="H5" s="1"/>
      <c r="I5" s="1"/>
      <c r="J5" s="1"/>
      <c r="K5" s="1"/>
      <c r="L5" s="1"/>
      <c r="M5" s="1"/>
      <c r="N5" s="1"/>
      <c r="O5" s="1"/>
    </row>
    <row r="6" spans="2:15" ht="18.75" customHeight="1">
      <c r="B6" s="44" t="s">
        <v>989</v>
      </c>
      <c r="C6" s="45"/>
      <c r="D6" s="45"/>
      <c r="E6" s="45"/>
      <c r="F6" s="45"/>
      <c r="G6" s="45"/>
      <c r="H6" s="45"/>
      <c r="I6" s="45"/>
      <c r="J6" s="45"/>
      <c r="K6" s="45"/>
      <c r="L6" s="45"/>
      <c r="M6" s="45"/>
      <c r="N6" s="45"/>
      <c r="O6" s="46"/>
    </row>
    <row r="7" spans="2:15" ht="6.75" customHeight="1">
      <c r="B7" s="1"/>
      <c r="C7" s="1"/>
      <c r="D7" s="1"/>
      <c r="E7" s="1"/>
      <c r="F7" s="1"/>
      <c r="G7" s="1"/>
      <c r="H7" s="1"/>
      <c r="I7" s="1"/>
      <c r="J7" s="1"/>
      <c r="K7" s="1"/>
      <c r="L7" s="1"/>
      <c r="M7" s="1"/>
      <c r="N7" s="1"/>
      <c r="O7" s="1"/>
    </row>
    <row r="8" spans="2:15" ht="21" customHeight="1">
      <c r="B8" s="47" t="s">
        <v>989</v>
      </c>
      <c r="C8" s="1"/>
      <c r="D8" s="49">
        <v>44104</v>
      </c>
      <c r="E8" s="34"/>
      <c r="F8" s="34"/>
      <c r="G8" s="1"/>
      <c r="H8" s="1"/>
      <c r="I8" s="1"/>
      <c r="J8" s="1"/>
      <c r="K8" s="1"/>
      <c r="L8" s="1"/>
      <c r="M8" s="1"/>
      <c r="N8" s="1"/>
      <c r="O8" s="1"/>
    </row>
    <row r="9" spans="2:15" ht="4.5" customHeight="1">
      <c r="B9" s="48"/>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44" t="s">
        <v>990</v>
      </c>
      <c r="C11" s="45"/>
      <c r="D11" s="45"/>
      <c r="E11" s="45"/>
      <c r="F11" s="45"/>
      <c r="G11" s="45"/>
      <c r="H11" s="45"/>
      <c r="I11" s="45"/>
      <c r="J11" s="45"/>
      <c r="K11" s="45"/>
      <c r="L11" s="45"/>
      <c r="M11" s="45"/>
      <c r="N11" s="45"/>
      <c r="O11" s="46"/>
    </row>
    <row r="12" spans="2:15" ht="12.75" customHeight="1">
      <c r="B12" s="1"/>
      <c r="C12" s="1"/>
      <c r="D12" s="1"/>
      <c r="E12" s="1"/>
      <c r="F12" s="1"/>
      <c r="G12" s="1"/>
      <c r="H12" s="1"/>
      <c r="I12" s="1"/>
      <c r="J12" s="1"/>
      <c r="K12" s="1"/>
      <c r="L12" s="1"/>
      <c r="M12" s="1"/>
      <c r="N12" s="1"/>
      <c r="O12" s="1"/>
    </row>
    <row r="13" spans="2:15" ht="17.25" customHeight="1">
      <c r="B13" s="37" t="s">
        <v>991</v>
      </c>
      <c r="C13" s="32"/>
      <c r="D13" s="32"/>
      <c r="E13" s="32"/>
      <c r="F13" s="31"/>
      <c r="G13" s="32"/>
      <c r="H13" s="32"/>
      <c r="I13" s="31"/>
      <c r="J13" s="32"/>
      <c r="K13" s="32"/>
      <c r="L13" s="32"/>
      <c r="M13" s="32"/>
      <c r="N13" s="32"/>
      <c r="O13" s="1"/>
    </row>
    <row r="14" spans="2:15" ht="15" customHeight="1">
      <c r="B14" s="38" t="s">
        <v>992</v>
      </c>
      <c r="C14" s="34"/>
      <c r="D14" s="34"/>
      <c r="E14" s="34"/>
      <c r="F14" s="38" t="s">
        <v>993</v>
      </c>
      <c r="G14" s="34"/>
      <c r="H14" s="34"/>
      <c r="I14" s="39" t="s">
        <v>994</v>
      </c>
      <c r="J14" s="34"/>
      <c r="K14" s="34"/>
      <c r="L14" s="34"/>
      <c r="M14" s="34"/>
      <c r="N14" s="34"/>
      <c r="O14" s="1"/>
    </row>
    <row r="15" spans="2:15" ht="13.5" customHeight="1">
      <c r="B15" s="1"/>
      <c r="C15" s="1"/>
      <c r="D15" s="1"/>
      <c r="E15" s="1"/>
      <c r="F15" s="1"/>
      <c r="G15" s="1"/>
      <c r="H15" s="1"/>
      <c r="I15" s="1"/>
      <c r="J15" s="1"/>
      <c r="K15" s="1"/>
      <c r="L15" s="1"/>
      <c r="M15" s="1"/>
      <c r="N15" s="1"/>
      <c r="O15" s="1"/>
    </row>
    <row r="16" spans="2:15" ht="16.5" customHeight="1">
      <c r="B16" s="31" t="s">
        <v>995</v>
      </c>
      <c r="C16" s="32"/>
      <c r="D16" s="32"/>
      <c r="E16" s="32"/>
      <c r="F16" s="32"/>
      <c r="G16" s="32"/>
      <c r="H16" s="31"/>
      <c r="I16" s="32"/>
      <c r="J16" s="32"/>
      <c r="K16" s="32"/>
      <c r="L16" s="35"/>
      <c r="M16" s="32"/>
      <c r="N16" s="32"/>
      <c r="O16" s="1"/>
    </row>
    <row r="17" spans="2:15" ht="15" customHeight="1">
      <c r="B17" s="33" t="s">
        <v>996</v>
      </c>
      <c r="C17" s="34"/>
      <c r="D17" s="34"/>
      <c r="E17" s="34"/>
      <c r="F17" s="33" t="s">
        <v>997</v>
      </c>
      <c r="G17" s="34"/>
      <c r="H17" s="34"/>
      <c r="I17" s="36" t="s">
        <v>998</v>
      </c>
      <c r="J17" s="34"/>
      <c r="K17" s="34"/>
      <c r="L17" s="34"/>
      <c r="M17" s="34"/>
      <c r="N17" s="34"/>
      <c r="O17" s="1"/>
    </row>
    <row r="18" spans="2:15" ht="13.5" customHeight="1">
      <c r="B18" s="1"/>
      <c r="C18" s="1"/>
      <c r="D18" s="1"/>
      <c r="E18" s="1"/>
      <c r="F18" s="1"/>
      <c r="G18" s="1"/>
      <c r="H18" s="1"/>
      <c r="I18" s="1"/>
      <c r="J18" s="1"/>
      <c r="K18" s="1"/>
      <c r="L18" s="1"/>
      <c r="M18" s="1"/>
      <c r="N18" s="1"/>
      <c r="O18" s="1"/>
    </row>
    <row r="19" spans="2:15" ht="16.5" customHeight="1">
      <c r="B19" s="31" t="s">
        <v>999</v>
      </c>
      <c r="C19" s="32"/>
      <c r="D19" s="32"/>
      <c r="E19" s="32"/>
      <c r="F19" s="32"/>
      <c r="G19" s="32"/>
      <c r="H19" s="32"/>
      <c r="I19" s="32"/>
      <c r="J19" s="32"/>
      <c r="K19" s="31"/>
      <c r="L19" s="32"/>
      <c r="M19" s="35"/>
      <c r="N19" s="32"/>
      <c r="O19" s="1"/>
    </row>
    <row r="20" spans="2:15" ht="15" customHeight="1">
      <c r="B20" s="33" t="s">
        <v>1000</v>
      </c>
      <c r="C20" s="34"/>
      <c r="D20" s="34"/>
      <c r="E20" s="34"/>
      <c r="F20" s="33" t="s">
        <v>1001</v>
      </c>
      <c r="G20" s="34"/>
      <c r="H20" s="34"/>
      <c r="I20" s="36" t="s">
        <v>1002</v>
      </c>
      <c r="J20" s="34"/>
      <c r="K20" s="34"/>
      <c r="L20" s="34"/>
      <c r="M20" s="34"/>
      <c r="N20" s="1"/>
      <c r="O20" s="1"/>
    </row>
    <row r="21" spans="2:15" ht="13.5" customHeight="1">
      <c r="B21" s="1"/>
      <c r="C21" s="1"/>
      <c r="D21" s="1"/>
      <c r="E21" s="1"/>
      <c r="F21" s="1"/>
      <c r="G21" s="1"/>
      <c r="H21" s="1"/>
      <c r="I21" s="1"/>
      <c r="J21" s="1"/>
      <c r="K21" s="1"/>
      <c r="L21" s="1"/>
      <c r="M21" s="1"/>
      <c r="N21" s="1"/>
      <c r="O21" s="1"/>
    </row>
    <row r="22" spans="2:15" ht="15" customHeight="1">
      <c r="B22" s="31" t="s">
        <v>1003</v>
      </c>
      <c r="C22" s="32"/>
      <c r="D22" s="32"/>
      <c r="E22" s="32"/>
      <c r="F22" s="35"/>
      <c r="G22" s="32"/>
      <c r="H22" s="32"/>
      <c r="I22" s="32"/>
      <c r="J22" s="35"/>
      <c r="K22" s="32"/>
      <c r="L22" s="32"/>
      <c r="M22" s="32"/>
      <c r="N22" s="32"/>
      <c r="O22" s="32"/>
    </row>
    <row r="23" spans="2:15" ht="15" customHeight="1">
      <c r="B23" s="33" t="s">
        <v>1004</v>
      </c>
      <c r="C23" s="34"/>
      <c r="D23" s="34"/>
      <c r="E23" s="34"/>
      <c r="F23" s="33"/>
      <c r="G23" s="34"/>
      <c r="H23" s="34"/>
      <c r="I23" s="34"/>
      <c r="J23" s="33"/>
      <c r="K23" s="34"/>
      <c r="L23" s="34"/>
      <c r="M23" s="34"/>
      <c r="N23" s="34"/>
      <c r="O23" s="34"/>
    </row>
    <row r="24" spans="2:15" ht="11.25" customHeight="1">
      <c r="B24" s="1"/>
      <c r="C24" s="1"/>
      <c r="D24" s="1"/>
      <c r="E24" s="1"/>
      <c r="F24" s="1"/>
      <c r="G24" s="1"/>
      <c r="H24" s="1"/>
      <c r="I24" s="1"/>
      <c r="J24" s="1"/>
      <c r="K24" s="1"/>
      <c r="L24" s="1"/>
      <c r="M24" s="1"/>
      <c r="N24" s="1"/>
      <c r="O24" s="1"/>
    </row>
    <row r="25" spans="2:15" ht="15" customHeight="1">
      <c r="B25" s="31" t="s">
        <v>1005</v>
      </c>
      <c r="C25" s="32"/>
      <c r="D25" s="32"/>
      <c r="E25" s="32"/>
      <c r="F25" s="32"/>
      <c r="G25" s="32"/>
      <c r="H25" s="32"/>
      <c r="I25" s="32"/>
      <c r="J25" s="32"/>
      <c r="K25" s="32"/>
      <c r="L25" s="32"/>
      <c r="M25" s="32"/>
      <c r="N25" s="32"/>
      <c r="O25" s="32"/>
    </row>
    <row r="26" spans="2:15" ht="15" customHeight="1">
      <c r="B26" s="33" t="s">
        <v>1006</v>
      </c>
      <c r="C26" s="34"/>
      <c r="D26" s="34"/>
      <c r="E26" s="34"/>
      <c r="F26" s="34"/>
      <c r="G26" s="34"/>
      <c r="H26" s="34"/>
      <c r="I26" s="34"/>
      <c r="J26" s="34"/>
      <c r="K26" s="34"/>
      <c r="L26" s="34"/>
      <c r="M26" s="34"/>
      <c r="N26" s="34"/>
      <c r="O26" s="34"/>
    </row>
    <row r="27" spans="2:15" ht="15" customHeight="1">
      <c r="B27" s="33" t="s">
        <v>1007</v>
      </c>
      <c r="C27" s="34"/>
      <c r="D27" s="34"/>
      <c r="E27" s="34"/>
      <c r="F27" s="34"/>
      <c r="G27" s="34"/>
      <c r="H27" s="34"/>
      <c r="I27" s="34"/>
      <c r="J27" s="34"/>
      <c r="K27" s="34"/>
      <c r="L27" s="34"/>
      <c r="M27" s="34"/>
      <c r="N27" s="34"/>
      <c r="O27" s="34"/>
    </row>
    <row r="28" spans="2:15" ht="15" customHeight="1">
      <c r="B28" s="33" t="s">
        <v>1008</v>
      </c>
      <c r="C28" s="34"/>
      <c r="D28" s="34"/>
      <c r="E28" s="34"/>
      <c r="F28" s="34"/>
      <c r="G28" s="34"/>
      <c r="H28" s="34"/>
      <c r="I28" s="34"/>
      <c r="J28" s="34"/>
      <c r="K28" s="34"/>
      <c r="L28" s="34"/>
      <c r="M28" s="34"/>
      <c r="N28" s="34"/>
      <c r="O28" s="34"/>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40" t="s">
        <v>987</v>
      </c>
      <c r="H2" s="41"/>
      <c r="I2" s="41"/>
      <c r="J2" s="41"/>
      <c r="K2" s="41"/>
      <c r="L2" s="41"/>
      <c r="M2" s="41"/>
      <c r="N2" s="41"/>
      <c r="O2" s="41"/>
      <c r="P2" s="41"/>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42" t="s">
        <v>1009</v>
      </c>
      <c r="D4" s="43"/>
      <c r="E4" s="43"/>
      <c r="F4" s="43"/>
      <c r="G4" s="43"/>
      <c r="H4" s="43"/>
      <c r="I4" s="43"/>
      <c r="J4" s="43"/>
      <c r="K4" s="43"/>
      <c r="L4" s="43"/>
      <c r="M4" s="43"/>
      <c r="N4" s="43"/>
      <c r="O4" s="43"/>
      <c r="P4" s="43"/>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44" t="s">
        <v>1010</v>
      </c>
      <c r="D6" s="45"/>
      <c r="E6" s="45"/>
      <c r="F6" s="45"/>
      <c r="G6" s="45"/>
      <c r="H6" s="45"/>
      <c r="I6" s="45"/>
      <c r="J6" s="45"/>
      <c r="K6" s="45"/>
      <c r="L6" s="45"/>
      <c r="M6" s="45"/>
      <c r="N6" s="45"/>
      <c r="O6" s="45"/>
      <c r="P6" s="46"/>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1016</v>
      </c>
      <c r="D8" s="6" t="s">
        <v>1017</v>
      </c>
      <c r="E8" s="64" t="s">
        <v>1018</v>
      </c>
      <c r="F8" s="65"/>
      <c r="G8" s="65"/>
      <c r="H8" s="64" t="s">
        <v>1019</v>
      </c>
      <c r="I8" s="65"/>
      <c r="J8" s="66" t="s">
        <v>1020</v>
      </c>
      <c r="K8" s="65"/>
      <c r="L8" s="65"/>
      <c r="M8" s="6" t="s">
        <v>1021</v>
      </c>
      <c r="N8" s="7" t="s">
        <v>1022</v>
      </c>
      <c r="O8" s="6" t="s">
        <v>1023</v>
      </c>
      <c r="P8" s="66" t="s">
        <v>1024</v>
      </c>
      <c r="Q8" s="65"/>
      <c r="R8" s="7" t="s">
        <v>1025</v>
      </c>
      <c r="S8" s="7" t="s">
        <v>1026</v>
      </c>
      <c r="T8" s="7" t="s">
        <v>1037</v>
      </c>
    </row>
    <row r="9" spans="2:20" ht="11.25" customHeight="1">
      <c r="B9" s="1"/>
      <c r="C9" s="8" t="s">
        <v>1027</v>
      </c>
      <c r="D9" s="9" t="s">
        <v>1028</v>
      </c>
      <c r="E9" s="58">
        <v>500000000</v>
      </c>
      <c r="F9" s="57"/>
      <c r="G9" s="57"/>
      <c r="H9" s="59">
        <v>42667</v>
      </c>
      <c r="I9" s="57"/>
      <c r="J9" s="59">
        <v>45223</v>
      </c>
      <c r="K9" s="57"/>
      <c r="L9" s="57"/>
      <c r="M9" s="9" t="s">
        <v>1</v>
      </c>
      <c r="N9" s="9" t="s">
        <v>1029</v>
      </c>
      <c r="O9" s="11">
        <v>0</v>
      </c>
      <c r="P9" s="56" t="s">
        <v>1030</v>
      </c>
      <c r="Q9" s="57"/>
      <c r="R9" s="12">
        <v>44128</v>
      </c>
      <c r="S9" s="13">
        <v>3.0657534246575344</v>
      </c>
      <c r="T9" s="9" t="s">
        <v>1038</v>
      </c>
    </row>
    <row r="10" spans="2:20" ht="11.25" customHeight="1">
      <c r="B10" s="1"/>
      <c r="C10" s="8" t="s">
        <v>1031</v>
      </c>
      <c r="D10" s="9" t="s">
        <v>1032</v>
      </c>
      <c r="E10" s="58">
        <v>500000000</v>
      </c>
      <c r="F10" s="57"/>
      <c r="G10" s="57"/>
      <c r="H10" s="59">
        <v>42817</v>
      </c>
      <c r="I10" s="57"/>
      <c r="J10" s="59">
        <v>45558</v>
      </c>
      <c r="K10" s="57"/>
      <c r="L10" s="57"/>
      <c r="M10" s="9" t="s">
        <v>1</v>
      </c>
      <c r="N10" s="9" t="s">
        <v>1029</v>
      </c>
      <c r="O10" s="11">
        <v>0.005</v>
      </c>
      <c r="P10" s="56" t="s">
        <v>1030</v>
      </c>
      <c r="Q10" s="57"/>
      <c r="R10" s="12">
        <v>44462</v>
      </c>
      <c r="S10" s="13">
        <v>3.9835616438356163</v>
      </c>
      <c r="T10" s="9" t="s">
        <v>1039</v>
      </c>
    </row>
    <row r="11" spans="2:20" ht="11.25" customHeight="1">
      <c r="B11" s="1"/>
      <c r="C11" s="8" t="s">
        <v>1033</v>
      </c>
      <c r="D11" s="9" t="s">
        <v>1034</v>
      </c>
      <c r="E11" s="58">
        <v>750000000</v>
      </c>
      <c r="F11" s="57"/>
      <c r="G11" s="57"/>
      <c r="H11" s="59">
        <v>43181</v>
      </c>
      <c r="I11" s="57"/>
      <c r="J11" s="59">
        <v>46834</v>
      </c>
      <c r="K11" s="57"/>
      <c r="L11" s="57"/>
      <c r="M11" s="9" t="s">
        <v>1</v>
      </c>
      <c r="N11" s="9" t="s">
        <v>1029</v>
      </c>
      <c r="O11" s="11">
        <v>0.00875</v>
      </c>
      <c r="P11" s="56" t="s">
        <v>1030</v>
      </c>
      <c r="Q11" s="57"/>
      <c r="R11" s="12">
        <v>44277</v>
      </c>
      <c r="S11" s="13">
        <v>7.47945205479452</v>
      </c>
      <c r="T11" s="9" t="s">
        <v>1040</v>
      </c>
    </row>
    <row r="12" spans="2:20" ht="11.25" customHeight="1">
      <c r="B12" s="1"/>
      <c r="C12" s="8" t="s">
        <v>1035</v>
      </c>
      <c r="D12" s="9" t="s">
        <v>1036</v>
      </c>
      <c r="E12" s="58">
        <v>500000000</v>
      </c>
      <c r="F12" s="57"/>
      <c r="G12" s="57"/>
      <c r="H12" s="59">
        <v>43377</v>
      </c>
      <c r="I12" s="57"/>
      <c r="J12" s="59">
        <v>45934</v>
      </c>
      <c r="K12" s="57"/>
      <c r="L12" s="57"/>
      <c r="M12" s="9" t="s">
        <v>1</v>
      </c>
      <c r="N12" s="9" t="s">
        <v>1029</v>
      </c>
      <c r="O12" s="11">
        <v>0.00625</v>
      </c>
      <c r="P12" s="56" t="s">
        <v>1030</v>
      </c>
      <c r="Q12" s="57"/>
      <c r="R12" s="12">
        <v>44108</v>
      </c>
      <c r="S12" s="13">
        <v>5.013698630136986</v>
      </c>
      <c r="T12" s="9" t="s">
        <v>1041</v>
      </c>
    </row>
    <row r="13" spans="2:20" ht="15" customHeight="1">
      <c r="B13" s="1"/>
      <c r="C13" s="14"/>
      <c r="D13" s="15"/>
      <c r="E13" s="50">
        <v>2250000000</v>
      </c>
      <c r="F13" s="51"/>
      <c r="G13" s="51"/>
      <c r="H13" s="52"/>
      <c r="I13" s="53"/>
      <c r="J13" s="52"/>
      <c r="K13" s="53"/>
      <c r="L13" s="53"/>
      <c r="M13" s="14"/>
      <c r="N13" s="14"/>
      <c r="O13" s="14"/>
      <c r="P13" s="52"/>
      <c r="Q13" s="53"/>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44" t="s">
        <v>1011</v>
      </c>
      <c r="D15" s="45"/>
      <c r="E15" s="45"/>
      <c r="F15" s="45"/>
      <c r="G15" s="45"/>
      <c r="H15" s="45"/>
      <c r="I15" s="45"/>
      <c r="J15" s="45"/>
      <c r="K15" s="45"/>
      <c r="L15" s="45"/>
      <c r="M15" s="45"/>
      <c r="N15" s="45"/>
      <c r="O15" s="45"/>
      <c r="P15" s="46"/>
      <c r="Q15" s="1"/>
      <c r="R15" s="1"/>
      <c r="S15" s="1"/>
      <c r="T15" s="1"/>
    </row>
    <row r="16" spans="2:20" ht="18" customHeight="1">
      <c r="B16" s="1"/>
      <c r="C16" s="60" t="s">
        <v>1012</v>
      </c>
      <c r="D16" s="61"/>
      <c r="E16" s="61"/>
      <c r="F16" s="61"/>
      <c r="G16" s="1"/>
      <c r="H16" s="1"/>
      <c r="I16" s="1"/>
      <c r="J16" s="1"/>
      <c r="K16" s="67">
        <v>2250000000</v>
      </c>
      <c r="L16" s="61"/>
      <c r="M16" s="61"/>
      <c r="N16" s="1"/>
      <c r="O16" s="1"/>
      <c r="P16" s="1"/>
      <c r="Q16" s="1"/>
      <c r="R16" s="1"/>
      <c r="S16" s="1"/>
      <c r="T16" s="1"/>
    </row>
    <row r="17" spans="2:20" ht="15" customHeight="1">
      <c r="B17" s="1"/>
      <c r="C17" s="60" t="s">
        <v>1013</v>
      </c>
      <c r="D17" s="61"/>
      <c r="E17" s="61"/>
      <c r="F17" s="61"/>
      <c r="G17" s="61"/>
      <c r="H17" s="61"/>
      <c r="I17" s="1"/>
      <c r="J17" s="1"/>
      <c r="K17" s="1"/>
      <c r="L17" s="16"/>
      <c r="M17" s="17">
        <v>0.005416666666666666</v>
      </c>
      <c r="N17" s="1"/>
      <c r="O17" s="1"/>
      <c r="P17" s="1"/>
      <c r="Q17" s="1"/>
      <c r="R17" s="1"/>
      <c r="S17" s="1"/>
      <c r="T17" s="1"/>
    </row>
    <row r="18" spans="2:20" ht="15" customHeight="1">
      <c r="B18" s="1"/>
      <c r="C18" s="60" t="s">
        <v>1014</v>
      </c>
      <c r="D18" s="61"/>
      <c r="E18" s="61"/>
      <c r="F18" s="61"/>
      <c r="G18" s="61"/>
      <c r="H18" s="61"/>
      <c r="I18" s="1"/>
      <c r="J18" s="1"/>
      <c r="K18" s="54">
        <v>5.173820395738203</v>
      </c>
      <c r="L18" s="55"/>
      <c r="M18" s="55"/>
      <c r="N18" s="1"/>
      <c r="O18" s="1"/>
      <c r="P18" s="1"/>
      <c r="Q18" s="1"/>
      <c r="R18" s="1"/>
      <c r="S18" s="1"/>
      <c r="T18" s="1"/>
    </row>
    <row r="19" spans="3:6" ht="15" customHeight="1">
      <c r="C19" s="62" t="s">
        <v>1015</v>
      </c>
      <c r="D19" s="63"/>
      <c r="E19" s="63"/>
      <c r="F19" s="63"/>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C18:H18"/>
    <mergeCell ref="E13:G13"/>
    <mergeCell ref="H13:I13"/>
    <mergeCell ref="J13:L13"/>
    <mergeCell ref="P13:Q13"/>
    <mergeCell ref="K18:M18"/>
    <mergeCell ref="P10:Q10"/>
    <mergeCell ref="E11:G11"/>
    <mergeCell ref="H11:I11"/>
    <mergeCell ref="J11:L11"/>
    <mergeCell ref="P11:Q11"/>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40" t="s">
        <v>987</v>
      </c>
      <c r="F3" s="41"/>
      <c r="G3" s="41"/>
      <c r="H3" s="41"/>
    </row>
    <row r="4" spans="2:8" ht="7.5" customHeight="1">
      <c r="B4" s="1"/>
      <c r="C4" s="1"/>
      <c r="D4" s="1"/>
      <c r="E4" s="1"/>
      <c r="F4" s="1"/>
      <c r="G4" s="1"/>
      <c r="H4" s="1"/>
    </row>
    <row r="5" spans="2:8" ht="36" customHeight="1">
      <c r="B5" s="42" t="s">
        <v>1042</v>
      </c>
      <c r="C5" s="43"/>
      <c r="D5" s="43"/>
      <c r="E5" s="43"/>
      <c r="F5" s="43"/>
      <c r="G5" s="43"/>
      <c r="H5" s="43"/>
    </row>
    <row r="6" spans="2:8" ht="9.75" customHeight="1">
      <c r="B6" s="1"/>
      <c r="C6" s="1"/>
      <c r="D6" s="1"/>
      <c r="E6" s="1"/>
      <c r="F6" s="1"/>
      <c r="G6" s="1"/>
      <c r="H6" s="1"/>
    </row>
    <row r="7" spans="2:8" ht="18.75" customHeight="1">
      <c r="B7" s="69" t="s">
        <v>1043</v>
      </c>
      <c r="C7" s="70"/>
      <c r="D7" s="70"/>
      <c r="E7" s="70"/>
      <c r="F7" s="70"/>
      <c r="G7" s="70"/>
      <c r="H7" s="71"/>
    </row>
    <row r="8" spans="2:8" ht="12.75" customHeight="1">
      <c r="B8" s="1"/>
      <c r="C8" s="1"/>
      <c r="D8" s="1"/>
      <c r="E8" s="1"/>
      <c r="F8" s="1"/>
      <c r="G8" s="1"/>
      <c r="H8" s="1"/>
    </row>
    <row r="9" spans="2:8" ht="15.75" customHeight="1">
      <c r="B9" s="3" t="s">
        <v>1045</v>
      </c>
      <c r="C9" s="35" t="s">
        <v>1046</v>
      </c>
      <c r="D9" s="32"/>
      <c r="E9" s="32"/>
      <c r="F9" s="4" t="s">
        <v>1047</v>
      </c>
      <c r="G9" s="4" t="s">
        <v>1048</v>
      </c>
      <c r="H9" s="1"/>
    </row>
    <row r="10" spans="2:8" ht="15" customHeight="1">
      <c r="B10" s="5" t="s">
        <v>1049</v>
      </c>
      <c r="C10" s="68" t="s">
        <v>1050</v>
      </c>
      <c r="D10" s="34"/>
      <c r="E10" s="34"/>
      <c r="F10" s="2" t="s">
        <v>1051</v>
      </c>
      <c r="G10" s="2" t="s">
        <v>1052</v>
      </c>
      <c r="H10" s="1"/>
    </row>
    <row r="11" spans="2:8" ht="15" customHeight="1">
      <c r="B11" s="5" t="s">
        <v>1053</v>
      </c>
      <c r="C11" s="68" t="s">
        <v>1054</v>
      </c>
      <c r="D11" s="34"/>
      <c r="E11" s="34"/>
      <c r="F11" s="2" t="s">
        <v>1051</v>
      </c>
      <c r="G11" s="2" t="s">
        <v>1055</v>
      </c>
      <c r="H11" s="1"/>
    </row>
    <row r="12" spans="2:8" ht="15" customHeight="1">
      <c r="B12" s="5" t="s">
        <v>1056</v>
      </c>
      <c r="C12" s="68" t="s">
        <v>1050</v>
      </c>
      <c r="D12" s="34"/>
      <c r="E12" s="34"/>
      <c r="F12" s="2" t="s">
        <v>1051</v>
      </c>
      <c r="G12" s="2" t="s">
        <v>1057</v>
      </c>
      <c r="H12" s="1"/>
    </row>
    <row r="13" spans="2:8" ht="28.5" customHeight="1">
      <c r="B13" s="1"/>
      <c r="C13" s="1"/>
      <c r="D13" s="1"/>
      <c r="E13" s="1"/>
      <c r="F13" s="1"/>
      <c r="G13" s="1"/>
      <c r="H13" s="1"/>
    </row>
    <row r="14" spans="2:8" ht="18.75" customHeight="1">
      <c r="B14" s="69" t="s">
        <v>1044</v>
      </c>
      <c r="C14" s="70"/>
      <c r="D14" s="70"/>
      <c r="E14" s="70"/>
      <c r="F14" s="70"/>
      <c r="G14" s="70"/>
      <c r="H14" s="71"/>
    </row>
    <row r="15" spans="2:8" ht="15.75" customHeight="1">
      <c r="B15" s="1"/>
      <c r="C15" s="1"/>
      <c r="D15" s="1"/>
      <c r="E15" s="1"/>
      <c r="F15" s="1"/>
      <c r="G15" s="1"/>
      <c r="H15" s="1"/>
    </row>
    <row r="16" spans="2:8" ht="15.75" customHeight="1">
      <c r="B16" s="3" t="s">
        <v>1045</v>
      </c>
      <c r="C16" s="35" t="s">
        <v>1046</v>
      </c>
      <c r="D16" s="32"/>
      <c r="E16" s="32"/>
      <c r="F16" s="4" t="s">
        <v>1047</v>
      </c>
      <c r="G16" s="1"/>
      <c r="H16" s="1"/>
    </row>
    <row r="17" spans="2:8" ht="15" customHeight="1">
      <c r="B17" s="5" t="s">
        <v>1049</v>
      </c>
      <c r="C17" s="68" t="s">
        <v>1058</v>
      </c>
      <c r="D17" s="34"/>
      <c r="E17" s="34"/>
      <c r="F17" s="2"/>
      <c r="G17" s="1"/>
      <c r="H17" s="1"/>
    </row>
    <row r="18" spans="2:8" ht="15" customHeight="1">
      <c r="B18" s="5" t="s">
        <v>1053</v>
      </c>
      <c r="C18" s="68" t="s">
        <v>1059</v>
      </c>
      <c r="D18" s="34"/>
      <c r="E18" s="34"/>
      <c r="F18" s="2" t="s">
        <v>1051</v>
      </c>
      <c r="G18" s="1"/>
      <c r="H18" s="1"/>
    </row>
    <row r="19" spans="2:6" ht="15" customHeight="1">
      <c r="B19" s="5" t="s">
        <v>1056</v>
      </c>
      <c r="C19" s="68" t="s">
        <v>1060</v>
      </c>
      <c r="D19" s="34"/>
      <c r="E19" s="34"/>
      <c r="F19" s="2" t="s">
        <v>1051</v>
      </c>
    </row>
  </sheetData>
  <sheetProtection/>
  <mergeCells count="12">
    <mergeCell ref="C11:E11"/>
    <mergeCell ref="C12:E12"/>
    <mergeCell ref="C16:E16"/>
    <mergeCell ref="C17:E17"/>
    <mergeCell ref="C18:E18"/>
    <mergeCell ref="C19:E19"/>
    <mergeCell ref="E3:H3"/>
    <mergeCell ref="B5:H5"/>
    <mergeCell ref="B7:H7"/>
    <mergeCell ref="B14:H14"/>
    <mergeCell ref="C9:E9"/>
    <mergeCell ref="C10:E10"/>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workbookViewId="0" topLeftCell="B58">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40" t="s">
        <v>987</v>
      </c>
      <c r="G2" s="41"/>
      <c r="H2" s="41"/>
      <c r="I2" s="41"/>
      <c r="J2" s="41"/>
      <c r="K2" s="41"/>
      <c r="L2" s="41"/>
      <c r="M2" s="41"/>
      <c r="N2" s="41"/>
      <c r="O2" s="41"/>
      <c r="P2" s="41"/>
      <c r="Q2" s="41"/>
      <c r="R2" s="41"/>
      <c r="S2" s="41"/>
      <c r="T2" s="41"/>
      <c r="U2" s="41"/>
      <c r="V2" s="1"/>
      <c r="W2" s="1"/>
      <c r="X2" s="1"/>
    </row>
    <row r="3" spans="2:24" ht="6" customHeight="1">
      <c r="B3" s="1"/>
      <c r="C3" s="1"/>
      <c r="D3" s="1"/>
      <c r="E3" s="1"/>
      <c r="F3" s="1"/>
      <c r="G3" s="114"/>
      <c r="H3" s="115"/>
      <c r="I3" s="115"/>
      <c r="J3" s="115"/>
      <c r="K3" s="115"/>
      <c r="L3" s="115"/>
      <c r="M3" s="115"/>
      <c r="N3" s="115"/>
      <c r="O3" s="115"/>
      <c r="P3" s="115"/>
      <c r="Q3" s="115"/>
      <c r="R3" s="115"/>
      <c r="S3" s="115"/>
      <c r="T3" s="1"/>
      <c r="U3" s="1"/>
      <c r="V3" s="1"/>
      <c r="W3" s="1"/>
      <c r="X3" s="1"/>
    </row>
    <row r="4" spans="2:24" ht="10.5" customHeight="1">
      <c r="B4" s="1"/>
      <c r="C4" s="1"/>
      <c r="D4" s="1"/>
      <c r="E4" s="1"/>
      <c r="F4" s="1"/>
      <c r="G4" s="115"/>
      <c r="H4" s="115"/>
      <c r="I4" s="115"/>
      <c r="J4" s="115"/>
      <c r="K4" s="115"/>
      <c r="L4" s="115"/>
      <c r="M4" s="115"/>
      <c r="N4" s="115"/>
      <c r="O4" s="115"/>
      <c r="P4" s="115"/>
      <c r="Q4" s="115"/>
      <c r="R4" s="115"/>
      <c r="S4" s="115"/>
      <c r="T4" s="1"/>
      <c r="U4" s="1"/>
      <c r="V4" s="1"/>
      <c r="W4" s="1"/>
      <c r="X4" s="1"/>
    </row>
    <row r="5" spans="2:24" ht="32.25" customHeight="1">
      <c r="B5" s="42" t="s">
        <v>1061</v>
      </c>
      <c r="C5" s="43"/>
      <c r="D5" s="43"/>
      <c r="E5" s="43"/>
      <c r="F5" s="43"/>
      <c r="G5" s="43"/>
      <c r="H5" s="43"/>
      <c r="I5" s="43"/>
      <c r="J5" s="43"/>
      <c r="K5" s="43"/>
      <c r="L5" s="43"/>
      <c r="M5" s="43"/>
      <c r="N5" s="43"/>
      <c r="O5" s="43"/>
      <c r="P5" s="43"/>
      <c r="Q5" s="43"/>
      <c r="R5" s="43"/>
      <c r="S5" s="43"/>
      <c r="T5" s="43"/>
      <c r="U5" s="43"/>
      <c r="V5" s="1"/>
      <c r="W5" s="1"/>
      <c r="X5" s="1"/>
    </row>
    <row r="6" spans="2:24" ht="14.25" customHeight="1">
      <c r="B6" s="60" t="s">
        <v>1062</v>
      </c>
      <c r="C6" s="61"/>
      <c r="D6" s="61"/>
      <c r="E6" s="61"/>
      <c r="F6" s="61"/>
      <c r="G6" s="6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44" t="s">
        <v>1063</v>
      </c>
      <c r="C8" s="45"/>
      <c r="D8" s="45"/>
      <c r="E8" s="45"/>
      <c r="F8" s="45"/>
      <c r="G8" s="45"/>
      <c r="H8" s="45"/>
      <c r="I8" s="45"/>
      <c r="J8" s="45"/>
      <c r="K8" s="45"/>
      <c r="L8" s="45"/>
      <c r="M8" s="45"/>
      <c r="N8" s="45"/>
      <c r="O8" s="45"/>
      <c r="P8" s="45"/>
      <c r="Q8" s="45"/>
      <c r="R8" s="45"/>
      <c r="S8" s="45"/>
      <c r="T8" s="45"/>
      <c r="U8" s="46"/>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113" t="s">
        <v>1064</v>
      </c>
      <c r="C10" s="112"/>
      <c r="D10" s="112"/>
      <c r="E10" s="112"/>
      <c r="F10" s="112"/>
      <c r="G10" s="112"/>
      <c r="H10" s="112"/>
      <c r="I10" s="112"/>
      <c r="J10" s="1"/>
      <c r="K10" s="116">
        <v>2250000000</v>
      </c>
      <c r="L10" s="112"/>
      <c r="M10" s="112"/>
      <c r="N10" s="112"/>
      <c r="O10" s="112"/>
      <c r="P10" s="112"/>
      <c r="Q10" s="112"/>
      <c r="R10" s="112"/>
      <c r="S10" s="112"/>
      <c r="T10" s="112"/>
      <c r="U10" s="1"/>
      <c r="V10" s="18" t="s">
        <v>1065</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113" t="s">
        <v>1067</v>
      </c>
      <c r="C12" s="112"/>
      <c r="D12" s="112"/>
      <c r="E12" s="112"/>
      <c r="F12" s="112"/>
      <c r="G12" s="112"/>
      <c r="H12" s="112"/>
      <c r="I12" s="112"/>
      <c r="J12" s="1"/>
      <c r="K12" s="67">
        <v>3030059769.830006</v>
      </c>
      <c r="L12" s="61"/>
      <c r="M12" s="61"/>
      <c r="N12" s="61"/>
      <c r="O12" s="61"/>
      <c r="P12" s="61"/>
      <c r="Q12" s="61"/>
      <c r="R12" s="61"/>
      <c r="S12" s="61"/>
      <c r="T12" s="61"/>
      <c r="U12" s="61"/>
      <c r="V12" s="85" t="s">
        <v>1066</v>
      </c>
      <c r="W12" s="86"/>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60" t="s">
        <v>1068</v>
      </c>
      <c r="C14" s="61"/>
      <c r="D14" s="61"/>
      <c r="E14" s="61"/>
      <c r="F14" s="61"/>
      <c r="G14" s="61"/>
      <c r="H14" s="61"/>
      <c r="I14" s="61"/>
      <c r="J14" s="1"/>
      <c r="K14" s="1"/>
      <c r="L14" s="1"/>
      <c r="M14" s="67">
        <v>13000000</v>
      </c>
      <c r="N14" s="61"/>
      <c r="O14" s="61"/>
      <c r="P14" s="61"/>
      <c r="Q14" s="61"/>
      <c r="R14" s="61"/>
      <c r="S14" s="61"/>
      <c r="T14" s="61"/>
      <c r="U14" s="61"/>
      <c r="V14" s="85" t="s">
        <v>1069</v>
      </c>
      <c r="W14" s="86"/>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60" t="s">
        <v>1070</v>
      </c>
      <c r="C16" s="61"/>
      <c r="D16" s="61"/>
      <c r="E16" s="61"/>
      <c r="F16" s="61"/>
      <c r="G16" s="61"/>
      <c r="H16" s="61"/>
      <c r="I16" s="61"/>
      <c r="J16" s="1"/>
      <c r="K16" s="1"/>
      <c r="L16" s="1"/>
      <c r="M16" s="67">
        <v>134677284.75</v>
      </c>
      <c r="N16" s="61"/>
      <c r="O16" s="61"/>
      <c r="P16" s="61"/>
      <c r="Q16" s="61"/>
      <c r="R16" s="61"/>
      <c r="S16" s="61"/>
      <c r="T16" s="61"/>
      <c r="U16" s="61"/>
      <c r="V16" s="85" t="s">
        <v>1071</v>
      </c>
      <c r="W16" s="86"/>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60" t="s">
        <v>1072</v>
      </c>
      <c r="C18" s="61"/>
      <c r="D18" s="61"/>
      <c r="E18" s="61"/>
      <c r="F18" s="61"/>
      <c r="G18" s="61"/>
      <c r="H18" s="61"/>
      <c r="I18" s="61"/>
      <c r="J18" s="1"/>
      <c r="K18" s="111">
        <v>0.4123275798133361</v>
      </c>
      <c r="L18" s="112"/>
      <c r="M18" s="112"/>
      <c r="N18" s="112"/>
      <c r="O18" s="112"/>
      <c r="P18" s="112"/>
      <c r="Q18" s="112"/>
      <c r="R18" s="112"/>
      <c r="S18" s="112"/>
      <c r="T18" s="112"/>
      <c r="U18" s="112"/>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44" t="s">
        <v>1073</v>
      </c>
      <c r="C20" s="45"/>
      <c r="D20" s="45"/>
      <c r="E20" s="45"/>
      <c r="F20" s="45"/>
      <c r="G20" s="45"/>
      <c r="H20" s="45"/>
      <c r="I20" s="45"/>
      <c r="J20" s="45"/>
      <c r="K20" s="45"/>
      <c r="L20" s="45"/>
      <c r="M20" s="45"/>
      <c r="N20" s="45"/>
      <c r="O20" s="45"/>
      <c r="P20" s="45"/>
      <c r="Q20" s="45"/>
      <c r="R20" s="45"/>
      <c r="S20" s="45"/>
      <c r="T20" s="46"/>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33" t="s">
        <v>1116</v>
      </c>
      <c r="C22" s="34"/>
      <c r="D22" s="34"/>
      <c r="E22" s="34"/>
      <c r="F22" s="34"/>
      <c r="G22" s="34"/>
      <c r="H22" s="34"/>
      <c r="I22" s="75"/>
      <c r="J22" s="76"/>
      <c r="K22" s="81">
        <v>2473506657.9487524</v>
      </c>
      <c r="L22" s="34"/>
      <c r="M22" s="34"/>
      <c r="N22" s="34"/>
      <c r="O22" s="34"/>
      <c r="P22" s="34"/>
      <c r="Q22" s="34"/>
      <c r="R22" s="34"/>
      <c r="S22" s="34"/>
      <c r="T22" s="34"/>
      <c r="U22" s="34"/>
      <c r="V22" s="85" t="s">
        <v>1074</v>
      </c>
      <c r="W22" s="86"/>
      <c r="X22" s="1"/>
    </row>
    <row r="23" spans="2:24" ht="9.75" customHeight="1">
      <c r="B23" s="68"/>
      <c r="C23" s="34"/>
      <c r="D23" s="34"/>
      <c r="E23" s="34"/>
      <c r="F23" s="34"/>
      <c r="G23" s="34"/>
      <c r="H23" s="34"/>
      <c r="I23" s="75"/>
      <c r="J23" s="76"/>
      <c r="K23" s="83"/>
      <c r="L23" s="34"/>
      <c r="M23" s="34"/>
      <c r="N23" s="34"/>
      <c r="O23" s="34"/>
      <c r="P23" s="34"/>
      <c r="Q23" s="34"/>
      <c r="R23" s="34"/>
      <c r="S23" s="34"/>
      <c r="T23" s="34"/>
      <c r="U23" s="34"/>
      <c r="V23" s="1"/>
      <c r="W23" s="1"/>
      <c r="X23" s="1"/>
    </row>
    <row r="24" spans="2:24" ht="14.25" customHeight="1">
      <c r="B24" s="33" t="s">
        <v>1117</v>
      </c>
      <c r="C24" s="34"/>
      <c r="D24" s="34"/>
      <c r="E24" s="34"/>
      <c r="F24" s="34"/>
      <c r="G24" s="34"/>
      <c r="H24" s="34"/>
      <c r="I24" s="34"/>
      <c r="J24" s="34"/>
      <c r="K24" s="34"/>
      <c r="L24" s="75"/>
      <c r="M24" s="76"/>
      <c r="N24" s="84">
        <v>1.0993362924216676</v>
      </c>
      <c r="O24" s="34"/>
      <c r="P24" s="34"/>
      <c r="Q24" s="34"/>
      <c r="R24" s="34"/>
      <c r="S24" s="34"/>
      <c r="T24" s="34"/>
      <c r="U24" s="34"/>
      <c r="V24" s="102" t="s">
        <v>1075</v>
      </c>
      <c r="W24" s="103"/>
      <c r="X24" s="104"/>
    </row>
    <row r="25" spans="2:24" ht="9" customHeight="1">
      <c r="B25" s="68"/>
      <c r="C25" s="34"/>
      <c r="D25" s="34"/>
      <c r="E25" s="34"/>
      <c r="F25" s="34"/>
      <c r="G25" s="34"/>
      <c r="H25" s="34"/>
      <c r="I25" s="75"/>
      <c r="J25" s="76"/>
      <c r="K25" s="83"/>
      <c r="L25" s="34"/>
      <c r="M25" s="34"/>
      <c r="N25" s="34"/>
      <c r="O25" s="34"/>
      <c r="P25" s="34"/>
      <c r="Q25" s="34"/>
      <c r="R25" s="34"/>
      <c r="S25" s="34"/>
      <c r="T25" s="34"/>
      <c r="U25" s="34"/>
      <c r="V25" s="105"/>
      <c r="W25" s="106"/>
      <c r="X25" s="107"/>
    </row>
    <row r="26" spans="2:24" ht="15" customHeight="1">
      <c r="B26" s="72" t="s">
        <v>1118</v>
      </c>
      <c r="C26" s="73"/>
      <c r="D26" s="73"/>
      <c r="E26" s="73"/>
      <c r="F26" s="73"/>
      <c r="G26" s="73"/>
      <c r="H26" s="74"/>
      <c r="I26" s="75"/>
      <c r="J26" s="76"/>
      <c r="K26" s="77" t="s">
        <v>1101</v>
      </c>
      <c r="L26" s="78"/>
      <c r="M26" s="78"/>
      <c r="N26" s="78"/>
      <c r="O26" s="78"/>
      <c r="P26" s="78"/>
      <c r="Q26" s="78"/>
      <c r="R26" s="78"/>
      <c r="S26" s="78"/>
      <c r="T26" s="78"/>
      <c r="U26" s="79"/>
      <c r="V26" s="108"/>
      <c r="W26" s="109"/>
      <c r="X26" s="110"/>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44" t="s">
        <v>1076</v>
      </c>
      <c r="C28" s="45"/>
      <c r="D28" s="45"/>
      <c r="E28" s="45"/>
      <c r="F28" s="45"/>
      <c r="G28" s="45"/>
      <c r="H28" s="45"/>
      <c r="I28" s="45"/>
      <c r="J28" s="45"/>
      <c r="K28" s="45"/>
      <c r="L28" s="45"/>
      <c r="M28" s="45"/>
      <c r="N28" s="45"/>
      <c r="O28" s="45"/>
      <c r="P28" s="45"/>
      <c r="Q28" s="45"/>
      <c r="R28" s="45"/>
      <c r="S28" s="45"/>
      <c r="T28" s="45"/>
      <c r="U28" s="46"/>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60" t="s">
        <v>1077</v>
      </c>
      <c r="C30" s="61"/>
      <c r="D30" s="61"/>
      <c r="E30" s="61"/>
      <c r="F30" s="61"/>
      <c r="G30" s="61"/>
      <c r="H30" s="61"/>
      <c r="I30" s="61"/>
      <c r="J30" s="1"/>
      <c r="K30" s="1"/>
      <c r="L30" s="1"/>
      <c r="M30" s="67">
        <v>13293273.379999999</v>
      </c>
      <c r="N30" s="61"/>
      <c r="O30" s="61"/>
      <c r="P30" s="61"/>
      <c r="Q30" s="61"/>
      <c r="R30" s="61"/>
      <c r="S30" s="61"/>
      <c r="T30" s="61"/>
      <c r="U30" s="1"/>
      <c r="V30" s="85" t="s">
        <v>1078</v>
      </c>
      <c r="W30" s="86"/>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60" t="s">
        <v>1080</v>
      </c>
      <c r="C32" s="61"/>
      <c r="D32" s="61"/>
      <c r="E32" s="61"/>
      <c r="F32" s="61"/>
      <c r="G32" s="61"/>
      <c r="H32" s="61"/>
      <c r="I32" s="61"/>
      <c r="J32" s="1"/>
      <c r="K32" s="1"/>
      <c r="L32" s="1"/>
      <c r="M32" s="67">
        <v>134677284.75</v>
      </c>
      <c r="N32" s="61"/>
      <c r="O32" s="61"/>
      <c r="P32" s="61"/>
      <c r="Q32" s="61"/>
      <c r="R32" s="61"/>
      <c r="S32" s="61"/>
      <c r="T32" s="61"/>
      <c r="U32" s="61"/>
      <c r="V32" s="85" t="s">
        <v>1079</v>
      </c>
      <c r="W32" s="86"/>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33" t="s">
        <v>1116</v>
      </c>
      <c r="C34" s="34"/>
      <c r="D34" s="34"/>
      <c r="E34" s="34"/>
      <c r="F34" s="34"/>
      <c r="G34" s="34"/>
      <c r="H34" s="34"/>
      <c r="I34" s="75"/>
      <c r="J34" s="76"/>
      <c r="K34" s="81">
        <v>2473506657.9487524</v>
      </c>
      <c r="L34" s="34"/>
      <c r="M34" s="34"/>
      <c r="N34" s="34"/>
      <c r="O34" s="34"/>
      <c r="P34" s="34"/>
      <c r="Q34" s="34"/>
      <c r="R34" s="34"/>
      <c r="S34" s="34"/>
      <c r="T34" s="34"/>
      <c r="U34" s="34"/>
      <c r="V34" s="1"/>
      <c r="W34" s="1"/>
      <c r="X34" s="1"/>
    </row>
    <row r="35" spans="2:24" ht="6.75" customHeight="1">
      <c r="B35" s="68"/>
      <c r="C35" s="34"/>
      <c r="D35" s="34"/>
      <c r="E35" s="34"/>
      <c r="F35" s="34"/>
      <c r="G35" s="34"/>
      <c r="H35" s="34"/>
      <c r="I35" s="75"/>
      <c r="J35" s="76"/>
      <c r="K35" s="83"/>
      <c r="L35" s="34"/>
      <c r="M35" s="34"/>
      <c r="N35" s="34"/>
      <c r="O35" s="34"/>
      <c r="P35" s="34"/>
      <c r="Q35" s="34"/>
      <c r="R35" s="34"/>
      <c r="S35" s="34"/>
      <c r="T35" s="34"/>
      <c r="U35" s="34"/>
      <c r="V35" s="1"/>
      <c r="W35" s="1"/>
      <c r="X35" s="1"/>
    </row>
    <row r="36" spans="2:24" ht="13.5" customHeight="1">
      <c r="B36" s="33" t="s">
        <v>1119</v>
      </c>
      <c r="C36" s="34"/>
      <c r="D36" s="34"/>
      <c r="E36" s="34"/>
      <c r="F36" s="34"/>
      <c r="G36" s="34"/>
      <c r="H36" s="34"/>
      <c r="I36" s="75"/>
      <c r="J36" s="76"/>
      <c r="K36" s="84">
        <v>1.16510098492389</v>
      </c>
      <c r="L36" s="34"/>
      <c r="M36" s="34"/>
      <c r="N36" s="34"/>
      <c r="O36" s="34"/>
      <c r="P36" s="34"/>
      <c r="Q36" s="34"/>
      <c r="R36" s="34"/>
      <c r="S36" s="34"/>
      <c r="T36" s="34"/>
      <c r="U36" s="34"/>
      <c r="V36" s="102" t="s">
        <v>1081</v>
      </c>
      <c r="W36" s="103"/>
      <c r="X36" s="104"/>
    </row>
    <row r="37" spans="2:24" ht="6" customHeight="1">
      <c r="B37" s="68"/>
      <c r="C37" s="34"/>
      <c r="D37" s="34"/>
      <c r="E37" s="34"/>
      <c r="F37" s="34"/>
      <c r="G37" s="34"/>
      <c r="H37" s="34"/>
      <c r="I37" s="75"/>
      <c r="J37" s="76"/>
      <c r="K37" s="83"/>
      <c r="L37" s="34"/>
      <c r="M37" s="34"/>
      <c r="N37" s="34"/>
      <c r="O37" s="34"/>
      <c r="P37" s="34"/>
      <c r="Q37" s="34"/>
      <c r="R37" s="34"/>
      <c r="S37" s="34"/>
      <c r="T37" s="34"/>
      <c r="U37" s="34"/>
      <c r="V37" s="105"/>
      <c r="W37" s="106"/>
      <c r="X37" s="107"/>
    </row>
    <row r="38" spans="2:24" ht="15" customHeight="1">
      <c r="B38" s="72" t="s">
        <v>1120</v>
      </c>
      <c r="C38" s="73"/>
      <c r="D38" s="73"/>
      <c r="E38" s="73"/>
      <c r="F38" s="73"/>
      <c r="G38" s="73"/>
      <c r="H38" s="74"/>
      <c r="I38" s="75"/>
      <c r="J38" s="76"/>
      <c r="K38" s="77" t="s">
        <v>1101</v>
      </c>
      <c r="L38" s="78"/>
      <c r="M38" s="78"/>
      <c r="N38" s="78"/>
      <c r="O38" s="78"/>
      <c r="P38" s="78"/>
      <c r="Q38" s="78"/>
      <c r="R38" s="78"/>
      <c r="S38" s="78"/>
      <c r="T38" s="78"/>
      <c r="U38" s="79"/>
      <c r="V38" s="108"/>
      <c r="W38" s="109"/>
      <c r="X38" s="110"/>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44" t="s">
        <v>1082</v>
      </c>
      <c r="C40" s="45"/>
      <c r="D40" s="45"/>
      <c r="E40" s="45"/>
      <c r="F40" s="45"/>
      <c r="G40" s="45"/>
      <c r="H40" s="45"/>
      <c r="I40" s="45"/>
      <c r="J40" s="45"/>
      <c r="K40" s="45"/>
      <c r="L40" s="45"/>
      <c r="M40" s="45"/>
      <c r="N40" s="45"/>
      <c r="O40" s="45"/>
      <c r="P40" s="45"/>
      <c r="Q40" s="45"/>
      <c r="R40" s="45"/>
      <c r="S40" s="45"/>
      <c r="T40" s="45"/>
      <c r="U40" s="46"/>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60" t="s">
        <v>1084</v>
      </c>
      <c r="C42" s="61"/>
      <c r="D42" s="61"/>
      <c r="E42" s="61"/>
      <c r="F42" s="61"/>
      <c r="G42" s="61"/>
      <c r="H42" s="61"/>
      <c r="I42" s="61"/>
      <c r="J42" s="61"/>
      <c r="K42" s="61"/>
      <c r="L42" s="61"/>
      <c r="M42" s="61"/>
      <c r="N42" s="61"/>
      <c r="O42" s="1"/>
      <c r="P42" s="98">
        <v>410701316.61999965</v>
      </c>
      <c r="Q42" s="96"/>
      <c r="R42" s="96"/>
      <c r="S42" s="96"/>
      <c r="T42" s="96"/>
      <c r="U42" s="96"/>
      <c r="V42" s="85" t="s">
        <v>1083</v>
      </c>
      <c r="W42" s="86"/>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9"/>
      <c r="D44" s="95" t="s">
        <v>1085</v>
      </c>
      <c r="E44" s="96"/>
      <c r="F44" s="96"/>
      <c r="G44" s="96"/>
      <c r="H44" s="96"/>
      <c r="I44" s="96"/>
      <c r="J44" s="96"/>
      <c r="K44" s="96"/>
      <c r="L44" s="96"/>
      <c r="M44" s="96"/>
      <c r="N44" s="96"/>
      <c r="O44" s="96"/>
      <c r="P44" s="67">
        <v>409797316.61999965</v>
      </c>
      <c r="Q44" s="61"/>
      <c r="R44" s="61"/>
      <c r="S44" s="61"/>
      <c r="T44" s="61"/>
      <c r="U44" s="1"/>
      <c r="V44" s="1"/>
      <c r="W44" s="1"/>
      <c r="X44" s="1"/>
    </row>
    <row r="45" spans="2:24" ht="7.5" customHeight="1">
      <c r="B45" s="1"/>
      <c r="C45" s="100"/>
      <c r="D45" s="1"/>
      <c r="E45" s="1"/>
      <c r="F45" s="1"/>
      <c r="G45" s="1"/>
      <c r="H45" s="1"/>
      <c r="I45" s="1"/>
      <c r="J45" s="1"/>
      <c r="K45" s="1"/>
      <c r="L45" s="1"/>
      <c r="M45" s="1"/>
      <c r="N45" s="1"/>
      <c r="O45" s="1"/>
      <c r="P45" s="1"/>
      <c r="Q45" s="1"/>
      <c r="R45" s="1"/>
      <c r="S45" s="1"/>
      <c r="T45" s="1"/>
      <c r="U45" s="1"/>
      <c r="V45" s="1"/>
      <c r="W45" s="1"/>
      <c r="X45" s="1"/>
    </row>
    <row r="46" spans="2:24" ht="13.5" customHeight="1">
      <c r="B46" s="1"/>
      <c r="C46" s="100"/>
      <c r="D46" s="95" t="s">
        <v>1086</v>
      </c>
      <c r="E46" s="96"/>
      <c r="F46" s="96"/>
      <c r="G46" s="96"/>
      <c r="H46" s="96"/>
      <c r="I46" s="96"/>
      <c r="J46" s="96"/>
      <c r="K46" s="96"/>
      <c r="L46" s="96"/>
      <c r="M46" s="96"/>
      <c r="N46" s="1"/>
      <c r="O46" s="1"/>
      <c r="P46" s="67">
        <v>904000</v>
      </c>
      <c r="Q46" s="61"/>
      <c r="R46" s="61"/>
      <c r="S46" s="61"/>
      <c r="T46" s="61"/>
      <c r="U46" s="61"/>
      <c r="V46" s="1"/>
      <c r="W46" s="1"/>
      <c r="X46" s="1"/>
    </row>
    <row r="47" spans="2:24" ht="9" customHeight="1">
      <c r="B47" s="1"/>
      <c r="C47" s="100"/>
      <c r="D47" s="1"/>
      <c r="E47" s="1"/>
      <c r="F47" s="1"/>
      <c r="G47" s="1"/>
      <c r="H47" s="1"/>
      <c r="I47" s="1"/>
      <c r="J47" s="1"/>
      <c r="K47" s="1"/>
      <c r="L47" s="1"/>
      <c r="M47" s="1"/>
      <c r="N47" s="1"/>
      <c r="O47" s="1"/>
      <c r="P47" s="1"/>
      <c r="Q47" s="1"/>
      <c r="R47" s="1"/>
      <c r="S47" s="1"/>
      <c r="T47" s="1"/>
      <c r="U47" s="1"/>
      <c r="V47" s="1"/>
      <c r="W47" s="1"/>
      <c r="X47" s="1"/>
    </row>
    <row r="48" spans="2:24" ht="13.5" customHeight="1">
      <c r="B48" s="1"/>
      <c r="C48" s="100"/>
      <c r="D48" s="95" t="s">
        <v>1087</v>
      </c>
      <c r="E48" s="96"/>
      <c r="F48" s="96"/>
      <c r="G48" s="96"/>
      <c r="H48" s="96"/>
      <c r="I48" s="96"/>
      <c r="J48" s="96"/>
      <c r="K48" s="96"/>
      <c r="L48" s="96"/>
      <c r="M48" s="96"/>
      <c r="N48" s="96"/>
      <c r="O48" s="96"/>
      <c r="P48" s="97" t="s">
        <v>86</v>
      </c>
      <c r="Q48" s="61"/>
      <c r="R48" s="61"/>
      <c r="S48" s="61"/>
      <c r="T48" s="61"/>
      <c r="U48" s="61"/>
      <c r="V48" s="1"/>
      <c r="W48" s="1"/>
      <c r="X48" s="1"/>
    </row>
    <row r="49" spans="2:24" ht="8.25" customHeight="1">
      <c r="B49" s="1"/>
      <c r="C49" s="100"/>
      <c r="D49" s="1"/>
      <c r="E49" s="1"/>
      <c r="F49" s="1"/>
      <c r="G49" s="1"/>
      <c r="H49" s="1"/>
      <c r="I49" s="1"/>
      <c r="J49" s="1"/>
      <c r="K49" s="1"/>
      <c r="L49" s="1"/>
      <c r="M49" s="1"/>
      <c r="N49" s="1"/>
      <c r="O49" s="1"/>
      <c r="P49" s="1"/>
      <c r="Q49" s="1"/>
      <c r="R49" s="1"/>
      <c r="S49" s="1"/>
      <c r="T49" s="1"/>
      <c r="U49" s="1"/>
      <c r="V49" s="1"/>
      <c r="W49" s="1"/>
      <c r="X49" s="1"/>
    </row>
    <row r="50" spans="2:24" ht="15" customHeight="1">
      <c r="B50" s="1"/>
      <c r="C50" s="101"/>
      <c r="D50" s="95" t="s">
        <v>1088</v>
      </c>
      <c r="E50" s="96"/>
      <c r="F50" s="96"/>
      <c r="G50" s="96"/>
      <c r="H50" s="96"/>
      <c r="I50" s="96"/>
      <c r="J50" s="96"/>
      <c r="K50" s="96"/>
      <c r="L50" s="96"/>
      <c r="M50" s="96"/>
      <c r="N50" s="96"/>
      <c r="O50" s="96"/>
      <c r="P50" s="97" t="s">
        <v>86</v>
      </c>
      <c r="Q50" s="61"/>
      <c r="R50" s="61"/>
      <c r="S50" s="61"/>
      <c r="T50" s="61"/>
      <c r="U50" s="6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60" t="s">
        <v>1090</v>
      </c>
      <c r="C52" s="61"/>
      <c r="D52" s="61"/>
      <c r="E52" s="61"/>
      <c r="F52" s="61"/>
      <c r="G52" s="61"/>
      <c r="H52" s="61"/>
      <c r="I52" s="61"/>
      <c r="J52" s="61"/>
      <c r="K52" s="61"/>
      <c r="L52" s="61"/>
      <c r="M52" s="61"/>
      <c r="N52" s="61"/>
      <c r="O52" s="1"/>
      <c r="P52" s="98">
        <v>3164737054.580006</v>
      </c>
      <c r="Q52" s="96"/>
      <c r="R52" s="96"/>
      <c r="S52" s="96"/>
      <c r="T52" s="96"/>
      <c r="U52" s="96"/>
      <c r="V52" s="85" t="s">
        <v>1089</v>
      </c>
      <c r="W52" s="86"/>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5" t="s">
        <v>1091</v>
      </c>
      <c r="E54" s="96"/>
      <c r="F54" s="96"/>
      <c r="G54" s="96"/>
      <c r="H54" s="96"/>
      <c r="I54" s="96"/>
      <c r="J54" s="96"/>
      <c r="K54" s="96"/>
      <c r="L54" s="96"/>
      <c r="M54" s="96"/>
      <c r="N54" s="96"/>
      <c r="O54" s="96"/>
      <c r="P54" s="67">
        <v>3030059769.830006</v>
      </c>
      <c r="Q54" s="61"/>
      <c r="R54" s="61"/>
      <c r="S54" s="61"/>
      <c r="T54" s="61"/>
      <c r="U54" s="6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5" t="s">
        <v>1092</v>
      </c>
      <c r="E56" s="96"/>
      <c r="F56" s="96"/>
      <c r="G56" s="96"/>
      <c r="H56" s="96"/>
      <c r="I56" s="96"/>
      <c r="J56" s="96"/>
      <c r="K56" s="96"/>
      <c r="L56" s="96"/>
      <c r="M56" s="96"/>
      <c r="N56" s="96"/>
      <c r="O56" s="96"/>
      <c r="P56" s="67">
        <v>0</v>
      </c>
      <c r="Q56" s="61"/>
      <c r="R56" s="61"/>
      <c r="S56" s="61"/>
      <c r="T56" s="61"/>
      <c r="U56" s="6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5" t="s">
        <v>1093</v>
      </c>
      <c r="E58" s="96"/>
      <c r="F58" s="96"/>
      <c r="G58" s="96"/>
      <c r="H58" s="96"/>
      <c r="I58" s="96"/>
      <c r="J58" s="96"/>
      <c r="K58" s="96"/>
      <c r="L58" s="96"/>
      <c r="M58" s="96"/>
      <c r="N58" s="96"/>
      <c r="O58" s="96"/>
      <c r="P58" s="67">
        <v>134677284.75</v>
      </c>
      <c r="Q58" s="61"/>
      <c r="R58" s="61"/>
      <c r="S58" s="61"/>
      <c r="T58" s="61"/>
      <c r="U58" s="6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5" t="s">
        <v>1088</v>
      </c>
      <c r="E60" s="96"/>
      <c r="F60" s="96"/>
      <c r="G60" s="96"/>
      <c r="H60" s="96"/>
      <c r="I60" s="96"/>
      <c r="J60" s="96"/>
      <c r="K60" s="96"/>
      <c r="L60" s="96"/>
      <c r="M60" s="96"/>
      <c r="N60" s="96"/>
      <c r="O60" s="96"/>
      <c r="P60" s="97" t="s">
        <v>86</v>
      </c>
      <c r="Q60" s="61"/>
      <c r="R60" s="61"/>
      <c r="S60" s="61"/>
      <c r="T60" s="61"/>
      <c r="U60" s="6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60" t="s">
        <v>1094</v>
      </c>
      <c r="C62" s="61"/>
      <c r="D62" s="61"/>
      <c r="E62" s="61"/>
      <c r="F62" s="61"/>
      <c r="G62" s="61"/>
      <c r="H62" s="61"/>
      <c r="I62" s="61"/>
      <c r="J62" s="61"/>
      <c r="K62" s="61"/>
      <c r="L62" s="61"/>
      <c r="M62" s="61"/>
      <c r="N62" s="61"/>
      <c r="O62" s="61"/>
      <c r="P62" s="67">
        <v>81250000</v>
      </c>
      <c r="Q62" s="61"/>
      <c r="R62" s="61"/>
      <c r="S62" s="61"/>
      <c r="T62" s="61"/>
      <c r="U62" s="61"/>
      <c r="V62" s="85" t="s">
        <v>1095</v>
      </c>
      <c r="W62" s="86"/>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60" t="s">
        <v>1097</v>
      </c>
      <c r="C64" s="61"/>
      <c r="D64" s="61"/>
      <c r="E64" s="61"/>
      <c r="F64" s="61"/>
      <c r="G64" s="61"/>
      <c r="H64" s="61"/>
      <c r="I64" s="61"/>
      <c r="J64" s="61"/>
      <c r="K64" s="61"/>
      <c r="L64" s="61"/>
      <c r="M64" s="61"/>
      <c r="N64" s="61"/>
      <c r="O64" s="61"/>
      <c r="P64" s="67">
        <v>36817770.70400723</v>
      </c>
      <c r="Q64" s="61"/>
      <c r="R64" s="61"/>
      <c r="S64" s="61"/>
      <c r="T64" s="61"/>
      <c r="U64" s="61"/>
      <c r="V64" s="85" t="s">
        <v>1096</v>
      </c>
      <c r="W64" s="86"/>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60" t="s">
        <v>1098</v>
      </c>
      <c r="C66" s="61"/>
      <c r="D66" s="61"/>
      <c r="E66" s="61"/>
      <c r="F66" s="61"/>
      <c r="G66" s="61"/>
      <c r="H66" s="61"/>
      <c r="I66" s="61"/>
      <c r="J66" s="61"/>
      <c r="K66" s="61"/>
      <c r="L66" s="61"/>
      <c r="M66" s="61"/>
      <c r="N66" s="61"/>
      <c r="O66" s="61"/>
      <c r="P66" s="67">
        <v>2250000000</v>
      </c>
      <c r="Q66" s="61"/>
      <c r="R66" s="61"/>
      <c r="S66" s="61"/>
      <c r="T66" s="61"/>
      <c r="U66" s="61"/>
      <c r="V66" s="85" t="s">
        <v>1099</v>
      </c>
      <c r="W66" s="86"/>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60" t="s">
        <v>1100</v>
      </c>
      <c r="C68" s="61"/>
      <c r="D68" s="61"/>
      <c r="E68" s="61"/>
      <c r="F68" s="61"/>
      <c r="G68" s="61"/>
      <c r="H68" s="61"/>
      <c r="I68" s="61"/>
      <c r="J68" s="61"/>
      <c r="K68" s="61"/>
      <c r="L68" s="61"/>
      <c r="M68" s="61"/>
      <c r="N68" s="61"/>
      <c r="O68" s="61"/>
      <c r="P68" s="67">
        <v>1207370600.4959984</v>
      </c>
      <c r="Q68" s="61"/>
      <c r="R68" s="61"/>
      <c r="S68" s="61"/>
      <c r="T68" s="61"/>
      <c r="U68" s="6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87" t="s">
        <v>1102</v>
      </c>
      <c r="C70" s="88"/>
      <c r="D70" s="88"/>
      <c r="E70" s="88"/>
      <c r="F70" s="88"/>
      <c r="G70" s="88"/>
      <c r="H70" s="89"/>
      <c r="I70" s="1"/>
      <c r="J70" s="1"/>
      <c r="K70" s="1"/>
      <c r="L70" s="92" t="s">
        <v>1101</v>
      </c>
      <c r="M70" s="93"/>
      <c r="N70" s="93"/>
      <c r="O70" s="93"/>
      <c r="P70" s="93"/>
      <c r="Q70" s="93"/>
      <c r="R70" s="93"/>
      <c r="S70" s="93"/>
      <c r="T70" s="93"/>
      <c r="U70" s="94"/>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44" t="s">
        <v>1103</v>
      </c>
      <c r="C72" s="45"/>
      <c r="D72" s="45"/>
      <c r="E72" s="45"/>
      <c r="F72" s="45"/>
      <c r="G72" s="45"/>
      <c r="H72" s="45"/>
      <c r="I72" s="45"/>
      <c r="J72" s="45"/>
      <c r="K72" s="45"/>
      <c r="L72" s="45"/>
      <c r="M72" s="45"/>
      <c r="N72" s="45"/>
      <c r="O72" s="45"/>
      <c r="P72" s="45"/>
      <c r="Q72" s="45"/>
      <c r="R72" s="45"/>
      <c r="S72" s="45"/>
      <c r="T72" s="45"/>
      <c r="U72" s="46"/>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60" t="s">
        <v>1104</v>
      </c>
      <c r="C74" s="61"/>
      <c r="D74" s="61"/>
      <c r="E74" s="61"/>
      <c r="F74" s="61"/>
      <c r="G74" s="61"/>
      <c r="H74" s="61"/>
      <c r="I74" s="61"/>
      <c r="J74" s="61"/>
      <c r="K74" s="61"/>
      <c r="L74" s="61"/>
      <c r="M74" s="61"/>
      <c r="N74" s="61"/>
      <c r="O74" s="80">
        <v>280095365.909999</v>
      </c>
      <c r="P74" s="55"/>
      <c r="Q74" s="55"/>
      <c r="R74" s="55"/>
      <c r="S74" s="55"/>
      <c r="T74" s="55"/>
      <c r="U74" s="55"/>
      <c r="V74" s="85" t="s">
        <v>1105</v>
      </c>
      <c r="W74" s="86"/>
      <c r="X74" s="1"/>
    </row>
    <row r="75" spans="2:24" ht="7.5" customHeight="1">
      <c r="B75" s="1"/>
      <c r="C75" s="1"/>
      <c r="D75" s="1"/>
      <c r="E75" s="1"/>
      <c r="F75" s="1"/>
      <c r="G75" s="1"/>
      <c r="H75" s="1"/>
      <c r="I75" s="1"/>
      <c r="J75" s="1"/>
      <c r="K75" s="1"/>
      <c r="L75" s="1"/>
      <c r="M75" s="1"/>
      <c r="N75" s="1"/>
      <c r="O75" s="1"/>
      <c r="P75" s="1"/>
      <c r="Q75" s="1"/>
      <c r="R75" s="1"/>
      <c r="S75" s="1"/>
      <c r="T75" s="1"/>
      <c r="U75" s="1"/>
      <c r="V75" s="86"/>
      <c r="W75" s="86"/>
      <c r="X75" s="1"/>
    </row>
    <row r="76" spans="2:24" ht="15" customHeight="1">
      <c r="B76" s="60" t="s">
        <v>1106</v>
      </c>
      <c r="C76" s="61"/>
      <c r="D76" s="61"/>
      <c r="E76" s="61"/>
      <c r="F76" s="61"/>
      <c r="G76" s="61"/>
      <c r="H76" s="61"/>
      <c r="I76" s="61"/>
      <c r="J76" s="61"/>
      <c r="K76" s="61"/>
      <c r="L76" s="61"/>
      <c r="M76" s="61"/>
      <c r="N76" s="61"/>
      <c r="O76" s="61"/>
      <c r="P76" s="81">
        <v>-13248020.919440502</v>
      </c>
      <c r="Q76" s="34"/>
      <c r="R76" s="34"/>
      <c r="S76" s="34"/>
      <c r="T76" s="34"/>
      <c r="U76" s="1"/>
      <c r="V76" s="85" t="s">
        <v>1107</v>
      </c>
      <c r="W76" s="86"/>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60" t="s">
        <v>1108</v>
      </c>
      <c r="C78" s="61"/>
      <c r="D78" s="61"/>
      <c r="E78" s="61"/>
      <c r="F78" s="61"/>
      <c r="G78" s="61"/>
      <c r="H78" s="61"/>
      <c r="I78" s="61"/>
      <c r="J78" s="61"/>
      <c r="K78" s="61"/>
      <c r="L78" s="61"/>
      <c r="M78" s="61"/>
      <c r="N78" s="61"/>
      <c r="O78" s="61"/>
      <c r="P78" s="1"/>
      <c r="Q78" s="1"/>
      <c r="R78" s="82">
        <v>266847344.9905585</v>
      </c>
      <c r="S78" s="34"/>
      <c r="T78" s="34"/>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87" t="s">
        <v>1109</v>
      </c>
      <c r="C80" s="88"/>
      <c r="D80" s="88"/>
      <c r="E80" s="88"/>
      <c r="F80" s="88"/>
      <c r="G80" s="88"/>
      <c r="H80" s="89"/>
      <c r="I80" s="1"/>
      <c r="J80" s="1"/>
      <c r="K80" s="1"/>
      <c r="L80" s="92" t="s">
        <v>1101</v>
      </c>
      <c r="M80" s="93"/>
      <c r="N80" s="93"/>
      <c r="O80" s="93"/>
      <c r="P80" s="93"/>
      <c r="Q80" s="93"/>
      <c r="R80" s="93"/>
      <c r="S80" s="93"/>
      <c r="T80" s="93"/>
      <c r="U80" s="94"/>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90"/>
      <c r="C82" s="91"/>
      <c r="D82" s="91"/>
      <c r="E82" s="91"/>
      <c r="F82" s="91"/>
      <c r="G82" s="91"/>
      <c r="H82" s="91"/>
      <c r="I82" s="91"/>
      <c r="J82" s="91"/>
      <c r="K82" s="91"/>
      <c r="L82" s="91"/>
      <c r="M82" s="91"/>
      <c r="N82" s="91"/>
      <c r="O82" s="91"/>
      <c r="P82" s="91"/>
      <c r="Q82" s="91"/>
      <c r="R82" s="91"/>
      <c r="S82" s="91"/>
      <c r="T82" s="91"/>
      <c r="U82" s="91"/>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60" t="s">
        <v>1110</v>
      </c>
      <c r="C84" s="61"/>
      <c r="D84" s="61"/>
      <c r="E84" s="61"/>
      <c r="F84" s="61"/>
      <c r="G84" s="61"/>
      <c r="H84" s="61"/>
      <c r="I84" s="61"/>
      <c r="J84" s="61"/>
      <c r="K84" s="61"/>
      <c r="L84" s="61"/>
      <c r="M84" s="61"/>
      <c r="N84" s="61"/>
      <c r="O84" s="1"/>
      <c r="P84" s="67">
        <v>0</v>
      </c>
      <c r="Q84" s="61"/>
      <c r="R84" s="61"/>
      <c r="S84" s="61"/>
      <c r="T84" s="61"/>
      <c r="U84" s="61"/>
      <c r="V84" s="85" t="s">
        <v>1111</v>
      </c>
      <c r="W84" s="86"/>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60" t="s">
        <v>1112</v>
      </c>
      <c r="C86" s="61"/>
      <c r="D86" s="61"/>
      <c r="E86" s="61"/>
      <c r="F86" s="61"/>
      <c r="G86" s="61"/>
      <c r="H86" s="61"/>
      <c r="I86" s="61"/>
      <c r="J86" s="61"/>
      <c r="K86" s="61"/>
      <c r="L86" s="61"/>
      <c r="M86" s="61"/>
      <c r="N86" s="61"/>
      <c r="O86" s="1"/>
      <c r="P86" s="19"/>
      <c r="Q86" s="81">
        <v>3125000</v>
      </c>
      <c r="R86" s="34"/>
      <c r="S86" s="34"/>
      <c r="T86" s="34"/>
      <c r="U86" s="34"/>
      <c r="V86" s="85" t="s">
        <v>1113</v>
      </c>
      <c r="W86" s="86"/>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60" t="s">
        <v>1114</v>
      </c>
      <c r="C88" s="61"/>
      <c r="D88" s="61"/>
      <c r="E88" s="61"/>
      <c r="F88" s="61"/>
      <c r="G88" s="61"/>
      <c r="H88" s="61"/>
      <c r="I88" s="61"/>
      <c r="J88" s="61"/>
      <c r="K88" s="61"/>
      <c r="L88" s="61"/>
      <c r="M88" s="61"/>
      <c r="N88" s="61"/>
      <c r="P88" s="75"/>
      <c r="Q88" s="76"/>
      <c r="R88" s="76"/>
      <c r="S88" s="81">
        <v>-3125000</v>
      </c>
      <c r="T88" s="34"/>
      <c r="U88" s="34"/>
      <c r="V88" s="85" t="s">
        <v>1115</v>
      </c>
      <c r="W88" s="86"/>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cp:lastPrinted>2020-10-06T13:58:01Z</cp:lastPrinted>
  <dcterms:modified xsi:type="dcterms:W3CDTF">2020-10-06T14:04:35Z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